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P:\00 Trillium_Documents_Website\01-Trillium website\02-Providers\Provider Documents &amp; Forms\Provider Documents\09-BH-provider Monitoring\"/>
    </mc:Choice>
  </mc:AlternateContent>
  <xr:revisionPtr revIDLastSave="0" documentId="13_ncr:1_{B08A664A-B0C4-41FA-B1AB-7861F9717039}" xr6:coauthVersionLast="47" xr6:coauthVersionMax="47" xr10:uidLastSave="{00000000-0000-0000-0000-000000000000}"/>
  <bookViews>
    <workbookView xWindow="-28920" yWindow="-90" windowWidth="29040" windowHeight="15720" tabRatio="894" xr2:uid="{00000000-000D-0000-FFFF-FFFF00000000}"/>
  </bookViews>
  <sheets>
    <sheet name="User Instructions" sheetId="1" r:id="rId1"/>
    <sheet name="Review Information" sheetId="2" r:id="rId2"/>
    <sheet name="Score Summary" sheetId="3" r:id="rId3"/>
    <sheet name="Routine-Annual Review" sheetId="4" r:id="rId4"/>
    <sheet name="Post-Payment Review" sheetId="5" r:id="rId5"/>
    <sheet name="Staff Qualifications Worksheet" sheetId="6" r:id="rId6"/>
    <sheet name="Claims Sample &amp; Staff Reviewed" sheetId="7" r:id="rId7"/>
    <sheet name="LeveI, I II, III, RI Incidents " sheetId="11" r:id="rId8"/>
  </sheets>
  <externalReferences>
    <externalReference r:id="rId9"/>
  </externalReferences>
  <definedNames>
    <definedName name="_xlnm._FilterDatabase" localSheetId="5" hidden="1">'Staff Qualifications Worksheet'!$A$6:$Q$31</definedName>
    <definedName name="Staff_Credentials">'[1]Staff Credentials'!$A$1:$A$22</definedName>
    <definedName name="Z_71AC3347_052B_42A9_987E_283D45EEF602_.wvu.Rows" localSheetId="6" hidden="1">'Claims Sample &amp; Staff Reviewed'!#REF!</definedName>
    <definedName name="Z_97C5F054_5FDA_4471_8EA6_63F12F02EC88_.wvu.Rows" localSheetId="6" hidden="1">'Claims Sample &amp; Staff Reviewed'!#REF!</definedName>
    <definedName name="Z_FD0E7488_3D01_4366_AFB4_67AB10ECC119_.wvu.Rows" localSheetId="6" hidden="1">'Claims Sample &amp; Staff Reviewed'!#REF!</definedName>
  </definedNames>
  <calcPr calcId="191028"/>
  <customWorkbookViews>
    <customWorkbookView name="Colleen Zoubek - Personal View" guid="{97C5F054-5FDA-4471-8EA6-63F12F02EC88}" mergeInterval="0" personalView="1" maximized="1" xWindow="-8" yWindow="-8" windowWidth="1936" windowHeight="1066" tabRatio="791" activeSheetId="9"/>
    <customWorkbookView name="Kerry Gmith - Personal View" guid="{FD0E7488-3D01-4366-AFB4-67AB10ECC119}" mergeInterval="0" personalView="1" maximized="1" xWindow="-8" yWindow="-8" windowWidth="1936" windowHeight="1056" tabRatio="791" activeSheetId="5"/>
    <customWorkbookView name="Daniel Moreadith - Personal View" guid="{71AC3347-052B-42A9-987E-283D45EEF602}" mergeInterval="0" personalView="1" maximized="1" xWindow="-8" yWindow="-8" windowWidth="1936" windowHeight="1056" tabRatio="791"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6" l="1"/>
  <c r="M10" i="5"/>
  <c r="M11" i="5"/>
  <c r="M8" i="4"/>
  <c r="C5" i="3" l="1"/>
  <c r="C4" i="3"/>
  <c r="C3" i="3"/>
  <c r="C2" i="3"/>
  <c r="O12" i="4"/>
  <c r="C2" i="6"/>
  <c r="C3" i="6"/>
  <c r="C4" i="6"/>
  <c r="C5" i="6"/>
  <c r="M7" i="5"/>
  <c r="D5" i="11"/>
  <c r="D4" i="11"/>
  <c r="D3" i="11"/>
  <c r="D2" i="11"/>
  <c r="E5" i="7"/>
  <c r="E4" i="7"/>
  <c r="E3" i="7"/>
  <c r="E2" i="7"/>
  <c r="C5" i="5"/>
  <c r="C4" i="5"/>
  <c r="C3" i="5"/>
  <c r="C2" i="5"/>
  <c r="C5" i="4"/>
  <c r="C4" i="4"/>
  <c r="C3" i="4"/>
  <c r="C2" i="4"/>
  <c r="D22" i="5" l="1"/>
  <c r="E22" i="5"/>
  <c r="F22" i="5"/>
  <c r="G22" i="5"/>
  <c r="H22" i="5"/>
  <c r="I22" i="5"/>
  <c r="J22" i="5"/>
  <c r="K22" i="5"/>
  <c r="L22" i="5"/>
  <c r="D33" i="6"/>
  <c r="E33" i="6"/>
  <c r="F33" i="6"/>
  <c r="G33" i="6"/>
  <c r="H33" i="6"/>
  <c r="I33" i="6"/>
  <c r="J33" i="6"/>
  <c r="K33" i="6"/>
  <c r="L33" i="6"/>
  <c r="D35" i="6"/>
  <c r="E35" i="6"/>
  <c r="F35" i="6"/>
  <c r="G35" i="6"/>
  <c r="H35" i="6"/>
  <c r="I35" i="6"/>
  <c r="J35" i="6"/>
  <c r="K35" i="6"/>
  <c r="L35" i="6"/>
  <c r="D37" i="6"/>
  <c r="E37" i="6"/>
  <c r="F37" i="6"/>
  <c r="G37" i="6"/>
  <c r="H37" i="6"/>
  <c r="I37" i="6"/>
  <c r="J37" i="6"/>
  <c r="K37" i="6"/>
  <c r="L37" i="6"/>
  <c r="C37" i="6"/>
  <c r="C35" i="6"/>
  <c r="C33" i="6"/>
  <c r="M12" i="6"/>
  <c r="O12" i="6"/>
  <c r="Q12" i="6"/>
  <c r="M13" i="6"/>
  <c r="O13" i="6"/>
  <c r="Q13" i="6"/>
  <c r="M15" i="6"/>
  <c r="O15" i="6"/>
  <c r="Q15" i="6"/>
  <c r="M17" i="6"/>
  <c r="O17" i="6"/>
  <c r="Q17" i="6"/>
  <c r="M19" i="6"/>
  <c r="O19" i="6"/>
  <c r="Q19" i="6"/>
  <c r="M21" i="6"/>
  <c r="O21" i="6"/>
  <c r="N21" i="6" s="1"/>
  <c r="Q21" i="6"/>
  <c r="M23" i="6"/>
  <c r="O23" i="6"/>
  <c r="Q23" i="6"/>
  <c r="M25" i="6"/>
  <c r="O25" i="6"/>
  <c r="Q25" i="6"/>
  <c r="M27" i="6"/>
  <c r="O27" i="6"/>
  <c r="N27" i="6" s="1"/>
  <c r="Q27" i="6"/>
  <c r="M29" i="6"/>
  <c r="O29" i="6"/>
  <c r="Q29" i="6"/>
  <c r="Q11" i="6"/>
  <c r="O11" i="6"/>
  <c r="M11" i="6"/>
  <c r="Q19" i="4"/>
  <c r="D43" i="3" s="1"/>
  <c r="O19" i="4"/>
  <c r="F43" i="3" s="1"/>
  <c r="M19" i="4"/>
  <c r="Q14" i="4"/>
  <c r="D36" i="3" s="1"/>
  <c r="O14" i="4"/>
  <c r="F36" i="3" s="1"/>
  <c r="M14" i="4"/>
  <c r="E36" i="3" l="1"/>
  <c r="N14" i="4"/>
  <c r="N23" i="6"/>
  <c r="N13" i="6"/>
  <c r="N19" i="6"/>
  <c r="L34" i="6"/>
  <c r="G36" i="6"/>
  <c r="G36" i="3"/>
  <c r="C36" i="3"/>
  <c r="D36" i="6"/>
  <c r="J34" i="6"/>
  <c r="K34" i="6"/>
  <c r="H36" i="6"/>
  <c r="N25" i="6"/>
  <c r="C36" i="6"/>
  <c r="N15" i="6"/>
  <c r="D34" i="6"/>
  <c r="H34" i="6"/>
  <c r="C34" i="6"/>
  <c r="G34" i="6"/>
  <c r="I34" i="6"/>
  <c r="E34" i="6"/>
  <c r="P19" i="6"/>
  <c r="P15" i="6"/>
  <c r="F36" i="6"/>
  <c r="P11" i="6"/>
  <c r="E36" i="6"/>
  <c r="F34" i="6"/>
  <c r="K36" i="6"/>
  <c r="L36" i="6"/>
  <c r="J36" i="6"/>
  <c r="I36" i="6"/>
  <c r="N12" i="6"/>
  <c r="P23" i="6"/>
  <c r="P17" i="6"/>
  <c r="P21" i="6"/>
  <c r="P25" i="6"/>
  <c r="P27" i="6"/>
  <c r="P29" i="6"/>
  <c r="P12" i="6"/>
  <c r="N29" i="6"/>
  <c r="P13" i="6"/>
  <c r="N11" i="6"/>
  <c r="E43" i="3"/>
  <c r="P19" i="4"/>
  <c r="P14" i="4"/>
  <c r="N19" i="4"/>
  <c r="G24" i="5"/>
  <c r="C43" i="3" l="1"/>
  <c r="G43" i="3"/>
  <c r="D27" i="4"/>
  <c r="E27" i="4"/>
  <c r="F27" i="4"/>
  <c r="G27" i="4"/>
  <c r="H27" i="4"/>
  <c r="I27" i="4"/>
  <c r="J27" i="4"/>
  <c r="K27" i="4"/>
  <c r="L27" i="4"/>
  <c r="D29" i="4"/>
  <c r="E29" i="4"/>
  <c r="F29" i="4"/>
  <c r="G29" i="4"/>
  <c r="H29" i="4"/>
  <c r="I29" i="4"/>
  <c r="J29" i="4"/>
  <c r="K29" i="4"/>
  <c r="L29" i="4"/>
  <c r="D31" i="4"/>
  <c r="E31" i="4"/>
  <c r="F31" i="4"/>
  <c r="G31" i="4"/>
  <c r="H31" i="4"/>
  <c r="I31" i="4"/>
  <c r="J31" i="4"/>
  <c r="K31" i="4"/>
  <c r="L31" i="4"/>
  <c r="J30" i="4" l="1"/>
  <c r="L30" i="4"/>
  <c r="H28" i="4"/>
  <c r="D30" i="4"/>
  <c r="I28" i="4"/>
  <c r="E28" i="4"/>
  <c r="D28" i="4"/>
  <c r="J28" i="4"/>
  <c r="F28" i="4"/>
  <c r="L28" i="4"/>
  <c r="K30" i="4"/>
  <c r="H30" i="4"/>
  <c r="G30" i="4"/>
  <c r="F30" i="4"/>
  <c r="I30" i="4"/>
  <c r="E30" i="4"/>
  <c r="K28" i="4"/>
  <c r="G28" i="4"/>
  <c r="C31" i="4" l="1"/>
  <c r="C29" i="4"/>
  <c r="C27" i="4"/>
  <c r="Q24" i="4"/>
  <c r="D48" i="3" s="1"/>
  <c r="Q23" i="4"/>
  <c r="D47" i="3" s="1"/>
  <c r="Q22" i="4"/>
  <c r="D46" i="3" s="1"/>
  <c r="Q21" i="4"/>
  <c r="D45" i="3" s="1"/>
  <c r="Q20" i="4"/>
  <c r="D44" i="3" s="1"/>
  <c r="Q18" i="4"/>
  <c r="D42" i="3" s="1"/>
  <c r="Q17" i="4"/>
  <c r="D41" i="3" s="1"/>
  <c r="Q15" i="4"/>
  <c r="D37" i="3" s="1"/>
  <c r="Q13" i="4"/>
  <c r="D35" i="3" s="1"/>
  <c r="Q12" i="4"/>
  <c r="D34" i="3" s="1"/>
  <c r="Q10" i="4"/>
  <c r="D30" i="3" s="1"/>
  <c r="D31" i="3" s="1"/>
  <c r="D9" i="3" s="1"/>
  <c r="Q8" i="4"/>
  <c r="D26" i="3" s="1"/>
  <c r="D27" i="3" s="1"/>
  <c r="D8" i="3" s="1"/>
  <c r="M24" i="4"/>
  <c r="E48" i="3" s="1"/>
  <c r="M23" i="4"/>
  <c r="O24" i="4"/>
  <c r="F48" i="3" s="1"/>
  <c r="O23" i="4"/>
  <c r="F47" i="3" s="1"/>
  <c r="O22" i="4"/>
  <c r="F46" i="3" s="1"/>
  <c r="O21" i="4"/>
  <c r="F45" i="3" s="1"/>
  <c r="O20" i="4"/>
  <c r="F44" i="3" s="1"/>
  <c r="O18" i="4"/>
  <c r="F42" i="3" s="1"/>
  <c r="O17" i="4"/>
  <c r="F41" i="3" s="1"/>
  <c r="O15" i="4"/>
  <c r="F37" i="3" s="1"/>
  <c r="O13" i="4"/>
  <c r="F35" i="3" s="1"/>
  <c r="F34" i="3"/>
  <c r="O10" i="4"/>
  <c r="F30" i="3" s="1"/>
  <c r="F31" i="3" s="1"/>
  <c r="F9" i="3" s="1"/>
  <c r="O8" i="4"/>
  <c r="F26" i="3" s="1"/>
  <c r="F27" i="3" s="1"/>
  <c r="F8" i="3" s="1"/>
  <c r="M22" i="4"/>
  <c r="M21" i="4"/>
  <c r="M20" i="4"/>
  <c r="M18" i="4"/>
  <c r="E42" i="3" s="1"/>
  <c r="M17" i="4"/>
  <c r="E41" i="3" s="1"/>
  <c r="M15" i="4"/>
  <c r="E37" i="3" s="1"/>
  <c r="M13" i="4"/>
  <c r="E35" i="3" s="1"/>
  <c r="M12" i="4"/>
  <c r="E34" i="3" s="1"/>
  <c r="M10" i="4"/>
  <c r="L26" i="5"/>
  <c r="L24" i="5"/>
  <c r="K26" i="5"/>
  <c r="K24" i="5"/>
  <c r="J26" i="5"/>
  <c r="J24" i="5"/>
  <c r="I26" i="5"/>
  <c r="I24" i="5"/>
  <c r="H26" i="5"/>
  <c r="H24" i="5"/>
  <c r="G26" i="5"/>
  <c r="G25" i="5"/>
  <c r="F26" i="5"/>
  <c r="F24" i="5"/>
  <c r="E26" i="5"/>
  <c r="E24" i="5"/>
  <c r="D26" i="5"/>
  <c r="D24" i="5"/>
  <c r="C26" i="5"/>
  <c r="C24" i="5"/>
  <c r="C22" i="5"/>
  <c r="Q19" i="5"/>
  <c r="D63" i="3" s="1"/>
  <c r="Q18" i="5"/>
  <c r="D62" i="3" s="1"/>
  <c r="Q17" i="5"/>
  <c r="D61" i="3" s="1"/>
  <c r="Q16" i="5"/>
  <c r="D60" i="3" s="1"/>
  <c r="Q14" i="5"/>
  <c r="D59" i="3" s="1"/>
  <c r="Q12" i="5"/>
  <c r="D58" i="3" s="1"/>
  <c r="Q11" i="5"/>
  <c r="D57" i="3" s="1"/>
  <c r="Q10" i="5"/>
  <c r="D56" i="3" s="1"/>
  <c r="Q9" i="5"/>
  <c r="D55" i="3" s="1"/>
  <c r="Q8" i="5"/>
  <c r="D54" i="3" s="1"/>
  <c r="Q7" i="5"/>
  <c r="D53" i="3" s="1"/>
  <c r="O19" i="5"/>
  <c r="F63" i="3" s="1"/>
  <c r="O18" i="5"/>
  <c r="F62" i="3" s="1"/>
  <c r="O17" i="5"/>
  <c r="F61" i="3" s="1"/>
  <c r="O16" i="5"/>
  <c r="O14" i="5"/>
  <c r="O12" i="5"/>
  <c r="O11" i="5"/>
  <c r="O10" i="5"/>
  <c r="O9" i="5"/>
  <c r="O8" i="5"/>
  <c r="O7" i="5"/>
  <c r="F53" i="3" s="1"/>
  <c r="N21" i="4" l="1"/>
  <c r="D49" i="3"/>
  <c r="D11" i="3" s="1"/>
  <c r="F49" i="3"/>
  <c r="F11" i="3" s="1"/>
  <c r="C48" i="3"/>
  <c r="G48" i="3"/>
  <c r="G34" i="3"/>
  <c r="G41" i="3"/>
  <c r="G42" i="3"/>
  <c r="G35" i="3"/>
  <c r="G37" i="3"/>
  <c r="F38" i="3"/>
  <c r="F10" i="3" s="1"/>
  <c r="F60" i="3"/>
  <c r="F59" i="3"/>
  <c r="D64" i="3"/>
  <c r="D15" i="3" s="1"/>
  <c r="C35" i="3"/>
  <c r="D38" i="3"/>
  <c r="D10" i="3" s="1"/>
  <c r="C37" i="3"/>
  <c r="E44" i="3"/>
  <c r="E47" i="3"/>
  <c r="C42" i="3"/>
  <c r="E46" i="3"/>
  <c r="C41" i="3"/>
  <c r="E45" i="3"/>
  <c r="C34" i="3"/>
  <c r="E38" i="3"/>
  <c r="E30" i="3"/>
  <c r="G30" i="3" s="1"/>
  <c r="E26" i="3"/>
  <c r="G26" i="3" s="1"/>
  <c r="P10" i="4"/>
  <c r="P21" i="4"/>
  <c r="N17" i="4"/>
  <c r="N15" i="4"/>
  <c r="N8" i="4"/>
  <c r="N13" i="4"/>
  <c r="P20" i="4"/>
  <c r="N24" i="4"/>
  <c r="N22" i="4"/>
  <c r="P12" i="4"/>
  <c r="P18" i="4"/>
  <c r="N18" i="4"/>
  <c r="P15" i="4"/>
  <c r="N23" i="4"/>
  <c r="P24" i="4"/>
  <c r="P22" i="4"/>
  <c r="N10" i="4"/>
  <c r="N12" i="4"/>
  <c r="P8" i="4"/>
  <c r="P17" i="4"/>
  <c r="P23" i="4"/>
  <c r="F25" i="5"/>
  <c r="L25" i="5"/>
  <c r="K23" i="5"/>
  <c r="K25" i="5"/>
  <c r="J25" i="5"/>
  <c r="I23" i="5"/>
  <c r="I25" i="5"/>
  <c r="F23" i="5"/>
  <c r="E25" i="5"/>
  <c r="D23" i="5"/>
  <c r="F58" i="3"/>
  <c r="F57" i="3"/>
  <c r="F56" i="3"/>
  <c r="F55" i="3"/>
  <c r="F54" i="3"/>
  <c r="C25" i="5"/>
  <c r="C23" i="5"/>
  <c r="E23" i="5"/>
  <c r="G23" i="5"/>
  <c r="J23" i="5"/>
  <c r="L23" i="5"/>
  <c r="D25" i="5"/>
  <c r="N20" i="4"/>
  <c r="P13" i="4"/>
  <c r="C30" i="4"/>
  <c r="C28" i="4"/>
  <c r="H25" i="5"/>
  <c r="H23" i="5"/>
  <c r="F12" i="3" l="1"/>
  <c r="F19" i="3" s="1"/>
  <c r="E49" i="3"/>
  <c r="C47" i="3"/>
  <c r="G47" i="3"/>
  <c r="C46" i="3"/>
  <c r="G46" i="3"/>
  <c r="C45" i="3"/>
  <c r="G45" i="3"/>
  <c r="C44" i="3"/>
  <c r="G44" i="3"/>
  <c r="E10" i="3"/>
  <c r="G10" i="3" s="1"/>
  <c r="G38" i="3"/>
  <c r="D12" i="3"/>
  <c r="D19" i="3" s="1"/>
  <c r="C38" i="3"/>
  <c r="C10" i="3" s="1"/>
  <c r="F64" i="3"/>
  <c r="F15" i="3" s="1"/>
  <c r="E31" i="3"/>
  <c r="C30" i="3"/>
  <c r="C31" i="3" s="1"/>
  <c r="C9" i="3" s="1"/>
  <c r="E27" i="3"/>
  <c r="C26" i="3"/>
  <c r="C27" i="3" s="1"/>
  <c r="C8" i="3" s="1"/>
  <c r="M19" i="5"/>
  <c r="M18" i="5"/>
  <c r="M17" i="5"/>
  <c r="M16" i="5"/>
  <c r="N16" i="5" s="1"/>
  <c r="M14" i="5"/>
  <c r="N14" i="5" s="1"/>
  <c r="M12" i="5"/>
  <c r="M9" i="5"/>
  <c r="M8" i="5"/>
  <c r="E61" i="3" l="1"/>
  <c r="G61" i="3" s="1"/>
  <c r="N17" i="5"/>
  <c r="E62" i="3"/>
  <c r="G62" i="3" s="1"/>
  <c r="N18" i="5"/>
  <c r="E63" i="3"/>
  <c r="G63" i="3" s="1"/>
  <c r="N19" i="5"/>
  <c r="C49" i="3"/>
  <c r="C11" i="3" s="1"/>
  <c r="C12" i="3" s="1"/>
  <c r="C19" i="3" s="1"/>
  <c r="E8" i="3"/>
  <c r="G8" i="3" s="1"/>
  <c r="G27" i="3"/>
  <c r="E9" i="3"/>
  <c r="G9" i="3" s="1"/>
  <c r="G31" i="3"/>
  <c r="E11" i="3"/>
  <c r="G11" i="3" s="1"/>
  <c r="G49" i="3"/>
  <c r="E60" i="3"/>
  <c r="E59" i="3"/>
  <c r="E58" i="3"/>
  <c r="P12" i="5"/>
  <c r="N12" i="5"/>
  <c r="E57" i="3"/>
  <c r="P11" i="5"/>
  <c r="N11" i="5"/>
  <c r="E56" i="3"/>
  <c r="P10" i="5"/>
  <c r="N10" i="5"/>
  <c r="E55" i="3"/>
  <c r="P9" i="5"/>
  <c r="N9" i="5"/>
  <c r="E54" i="3"/>
  <c r="P8" i="5"/>
  <c r="N8" i="5"/>
  <c r="E53" i="3"/>
  <c r="G53" i="3" s="1"/>
  <c r="P7" i="5"/>
  <c r="N7" i="5"/>
  <c r="P18" i="5"/>
  <c r="P16" i="5"/>
  <c r="P19" i="5"/>
  <c r="P17" i="5"/>
  <c r="P14" i="5"/>
  <c r="C62" i="3" l="1"/>
  <c r="C61" i="3"/>
  <c r="C63" i="3"/>
  <c r="C60" i="3"/>
  <c r="G60" i="3"/>
  <c r="C59" i="3"/>
  <c r="G59" i="3"/>
  <c r="C57" i="3"/>
  <c r="G57" i="3"/>
  <c r="C54" i="3"/>
  <c r="G54" i="3"/>
  <c r="C58" i="3"/>
  <c r="G58" i="3"/>
  <c r="C55" i="3"/>
  <c r="G55" i="3"/>
  <c r="C56" i="3"/>
  <c r="G56" i="3"/>
  <c r="E12" i="3"/>
  <c r="E19" i="3" s="1"/>
  <c r="E64" i="3"/>
  <c r="G64" i="3" s="1"/>
  <c r="C53" i="3"/>
  <c r="G19" i="3" l="1"/>
  <c r="G12" i="3"/>
  <c r="E15" i="3"/>
  <c r="G15" i="3" s="1"/>
  <c r="C64" i="3"/>
  <c r="C15" i="3" s="1"/>
  <c r="C20" i="3" s="1"/>
  <c r="C21" i="3" s="1"/>
  <c r="F20" i="3"/>
  <c r="F21" i="3" s="1"/>
  <c r="D20" i="3"/>
  <c r="D21" i="3" s="1"/>
  <c r="E20" i="3" l="1"/>
  <c r="G20" i="3" s="1"/>
  <c r="E21" i="3" l="1"/>
  <c r="G21" i="3" s="1"/>
</calcChain>
</file>

<file path=xl/sharedStrings.xml><?xml version="1.0" encoding="utf-8"?>
<sst xmlns="http://schemas.openxmlformats.org/spreadsheetml/2006/main" count="275" uniqueCount="136">
  <si>
    <t>EOR NAME:</t>
  </si>
  <si>
    <t>EOR PHONE NUMBER:</t>
  </si>
  <si>
    <t>EOR EMAIL ADDRESS:</t>
  </si>
  <si>
    <t>MEMBER RECORD ID:</t>
  </si>
  <si>
    <t>LOCATION (Address):</t>
  </si>
  <si>
    <t>NAME OF REVIEWER(S):</t>
  </si>
  <si>
    <t>BEGIN REVIEW DATE:</t>
  </si>
  <si>
    <t>END REVIEW DATE:</t>
  </si>
  <si>
    <t>TYPE OF REVIEW:</t>
  </si>
  <si>
    <t>Indicate in Column B the tools that are applicable for this review.</t>
  </si>
  <si>
    <t>Tools/Worksheets in this Workbook</t>
  </si>
  <si>
    <t>Applicable
(Yes/No)</t>
  </si>
  <si>
    <t>Routine-Annual Review Tool</t>
  </si>
  <si>
    <t>Yes</t>
  </si>
  <si>
    <t xml:space="preserve">Post-Payment Review Tool </t>
  </si>
  <si>
    <t>Staff Qualifications Worksheet</t>
  </si>
  <si>
    <t>OVERALL SUMMARY</t>
  </si>
  <si>
    <t xml:space="preserve">Routine-Annual Review </t>
  </si>
  <si>
    <t># Scorable Records / Items</t>
  </si>
  <si>
    <t># N/A</t>
  </si>
  <si>
    <t># Met</t>
  </si>
  <si>
    <t># Not Met</t>
  </si>
  <si>
    <t>% Met</t>
  </si>
  <si>
    <t>Rights Notification</t>
  </si>
  <si>
    <t>Crisis Response</t>
  </si>
  <si>
    <t>Incident Reporting &amp; Restrictive Interventions</t>
  </si>
  <si>
    <t>Health &amp; Safety</t>
  </si>
  <si>
    <t xml:space="preserve">Post-Payment Review </t>
  </si>
  <si>
    <t>Summary Results For Routine-Annual Review Items</t>
  </si>
  <si>
    <t>Summary Results For Post-Payment Review Items</t>
  </si>
  <si>
    <t>Summary Results For All Items Reviewed</t>
  </si>
  <si>
    <t>DETAILED RESULTS FOR POST-PAYMENT REVIEW ITEMS</t>
  </si>
  <si>
    <t># Scorable Records</t>
  </si>
  <si>
    <t>TOTAL:</t>
  </si>
  <si>
    <t>Item #</t>
  </si>
  <si>
    <t>Review Item</t>
  </si>
  <si>
    <t># MET</t>
  </si>
  <si>
    <t># NOT
 MET</t>
  </si>
  <si>
    <t>% NOT
 MET</t>
  </si>
  <si>
    <t>RIGHTS NOTIFICATION</t>
  </si>
  <si>
    <t xml:space="preserve">There is evidence that the individual/Legally Responsible Person (LRP) is aware of and understands their rights. </t>
  </si>
  <si>
    <t>There is evidence that the EOR has an arrangement with an enrolled Crisis Services Provider if self-directing Community Living &amp; Supports and Residential Supports.</t>
  </si>
  <si>
    <t>INCIDENT REPORTING &amp; RESTRICTIVE INTERVENTIONS</t>
  </si>
  <si>
    <t>All Level I incidents were reported and classified appropriately.</t>
  </si>
  <si>
    <t>For all Level II and III incidents reported, follow-up was conducted and recommendations were implemented according.</t>
  </si>
  <si>
    <t>HEALTH &amp; SAFETY</t>
  </si>
  <si>
    <t xml:space="preserve">First aid supplies are available and accessible for use.  </t>
  </si>
  <si>
    <t>Back-up Staffing Plans are reviewed/tested at least quarterly</t>
  </si>
  <si>
    <t>REVIEWER'S INITIALS:</t>
  </si>
  <si>
    <t>Total Met:</t>
  </si>
  <si>
    <t>% Met:</t>
  </si>
  <si>
    <t>Total Not Met:</t>
  </si>
  <si>
    <t>% Not Met:</t>
  </si>
  <si>
    <t>Total N/A</t>
  </si>
  <si>
    <t>COMMENTS:</t>
  </si>
  <si>
    <t>% MET</t>
  </si>
  <si>
    <t>Does the documentation on the service note/grid match the short range goals on the ISP?</t>
  </si>
  <si>
    <t>STAFF QUALIFICATIONS/SUPERVISION</t>
  </si>
  <si>
    <t>Staff Name:</t>
  </si>
  <si>
    <t xml:space="preserve">Reviewer's Initials: </t>
  </si>
  <si>
    <t>Staff Name</t>
  </si>
  <si>
    <t>Position</t>
  </si>
  <si>
    <t>Date of Hire</t>
  </si>
  <si>
    <t>Credentials</t>
  </si>
  <si>
    <t>Education</t>
  </si>
  <si>
    <t>Job Description</t>
  </si>
  <si>
    <t>Date:</t>
  </si>
  <si>
    <t>Training in Client Rights</t>
  </si>
  <si>
    <t>Training in Confidentiality</t>
  </si>
  <si>
    <t>Training in Infectious Diseases and Bloodborne Pathogens</t>
  </si>
  <si>
    <t>Medication Administration Training (if applicable)</t>
  </si>
  <si>
    <t>Training in Alternatives to Restrictive Interventions</t>
  </si>
  <si>
    <t>Training in CPR</t>
  </si>
  <si>
    <t>Training in First Aid</t>
  </si>
  <si>
    <t>Event</t>
  </si>
  <si>
    <t>Service Type</t>
  </si>
  <si>
    <t>Date of Service</t>
  </si>
  <si>
    <t>Units Billed</t>
  </si>
  <si>
    <t>Review/Audit Date</t>
  </si>
  <si>
    <t>Reviewer/Auditor</t>
  </si>
  <si>
    <t>Type of Review</t>
  </si>
  <si>
    <t>Staff Reviewed</t>
  </si>
  <si>
    <t>Staff Title of Position</t>
  </si>
  <si>
    <t>Date of Incident</t>
  </si>
  <si>
    <t xml:space="preserve">The EOR has developed a policy that states whether employees will be allowed to utilize restrictive techniques AND documentation of planned and/or emergency restrictive intervention incidents.  </t>
  </si>
  <si>
    <t xml:space="preserve">Member has a valid Behavior Support Plan (BSP) and verify the plan has been reviewed by Human Rights Committee (HRC). </t>
  </si>
  <si>
    <t>Medical preparedness plan to be utilized in a medical emergency.</t>
  </si>
  <si>
    <t xml:space="preserve">Written Fire and Disaster Emergency Plan </t>
  </si>
  <si>
    <t xml:space="preserve">Fire evacuation plan is available to staff  </t>
  </si>
  <si>
    <t>Emergency information and numbers are posted for staff and individuals to utilize.</t>
  </si>
  <si>
    <t xml:space="preserve">Health &amp; Safety Checklist/Agreement for Community Living and Supports or Respite provided in a staff person's home (if applicable) </t>
  </si>
  <si>
    <t xml:space="preserve">Relative/Guardian as Direct Service Employee (RDSE) form completed (if applicable) </t>
  </si>
  <si>
    <t xml:space="preserve">Does the service and units billed match the service documentation? </t>
  </si>
  <si>
    <t xml:space="preserve">Does the documentation reflect interventions/treatment for the duration of the service billed? </t>
  </si>
  <si>
    <t xml:space="preserve">Does the service documentation include an assessment of progress toward goals? </t>
  </si>
  <si>
    <t xml:space="preserve">Is there documentation that the staff is (are) qualified to provide the service billed? </t>
  </si>
  <si>
    <t xml:space="preserve">Is the staff supervision plan being implemented as written? </t>
  </si>
  <si>
    <t xml:space="preserve">Did the EOR require disclosure of any criminal conviction by the staff person(s) who provided this service? </t>
  </si>
  <si>
    <t>Was the appropriate criminal record check completed prior to the date of service?</t>
  </si>
  <si>
    <t>Benefit Plan</t>
  </si>
  <si>
    <t>TP Innovation Waiver</t>
  </si>
  <si>
    <t>Total Paid Amount</t>
  </si>
  <si>
    <t>Are the short range goals on the ISP current and valid for the date of service?</t>
  </si>
  <si>
    <t>Is the documentation initialed and signed within the designated timeframe by the person who delivered the service?</t>
  </si>
  <si>
    <t xml:space="preserve">Was the NC Health Care Personnel Registry check completed for the staff prior to the date of service being reviewed? </t>
  </si>
  <si>
    <t>(If Applicable) EOR REPRESENTATIVE NAME:</t>
  </si>
  <si>
    <t>MEMBER NAME:</t>
  </si>
  <si>
    <t>Level I</t>
  </si>
  <si>
    <t>Type Of Restrictive Intervention (Planned or Emergency)</t>
  </si>
  <si>
    <t xml:space="preserve">Type Of Incident </t>
  </si>
  <si>
    <t>Level II</t>
  </si>
  <si>
    <t>Level III</t>
  </si>
  <si>
    <t>Date of IRIS submission for Level II and III</t>
  </si>
  <si>
    <t>Date of IRIS submission for Restrictive Intervention</t>
  </si>
  <si>
    <t>N/A</t>
  </si>
  <si>
    <t>Date of Restrictive Intervention Incident</t>
  </si>
  <si>
    <t>DETAILED RESULTS FOR ROUTINE REVIEW ITEMS</t>
  </si>
  <si>
    <t>TOTAL</t>
  </si>
  <si>
    <t>% Not Met</t>
  </si>
  <si>
    <t>Training to meet the needs of clients as specified in the treatment plan</t>
  </si>
  <si>
    <t>If providing transportation, does staff have a valid NC
driver's license or other valid driver's license, a safe driving record, and an acceptable level of automobile liability insurance?</t>
  </si>
  <si>
    <t>Total Met</t>
  </si>
  <si>
    <t>Total Not Met</t>
  </si>
  <si>
    <t>REVIEW DATE(S):</t>
  </si>
  <si>
    <t>EOR REVIEW SAMPLE</t>
  </si>
  <si>
    <r>
      <rPr>
        <b/>
        <sz val="11"/>
        <color theme="1"/>
        <rFont val="Arial"/>
        <family val="2"/>
      </rPr>
      <t>Level I, II and III Incident Reporting</t>
    </r>
    <r>
      <rPr>
        <sz val="11"/>
        <color theme="1"/>
        <rFont val="Arial"/>
        <family val="2"/>
      </rPr>
      <t xml:space="preserve">
Review up to 5 of each type of incident.  If there are no incident(s) to review then indicate "N/A" in the "Date Of Incident" column</t>
    </r>
  </si>
  <si>
    <r>
      <t xml:space="preserve">Restrictive Interventions
</t>
    </r>
    <r>
      <rPr>
        <sz val="11"/>
        <color theme="1"/>
        <rFont val="Arial"/>
        <family val="2"/>
      </rPr>
      <t>Review up to 5 incidents.  If there are no incident(s) to review then indicate "N/A" in the "Date of Restrictive Intervention Incident" column</t>
    </r>
    <r>
      <rPr>
        <b/>
        <sz val="11"/>
        <color theme="1"/>
        <rFont val="Arial"/>
        <family val="2"/>
      </rPr>
      <t>.</t>
    </r>
  </si>
  <si>
    <t>Post-Payment Review</t>
  </si>
  <si>
    <t xml:space="preserve">LeveI, I II, III, RI Incidents </t>
  </si>
  <si>
    <t>Routine-Annual Review</t>
  </si>
  <si>
    <t>Score Summary</t>
  </si>
  <si>
    <t>Review Information</t>
  </si>
  <si>
    <t>Rev 10/10/25; 3/31/26</t>
  </si>
  <si>
    <t>Total Summary Ressults</t>
  </si>
  <si>
    <t>There is evidence that the EOR has chosen an enrolled Crisis Services Provider (if self-directing Community Living &amp; Supports, formerly In-Home Intensive, In Home Skill Building, or Personal Care)</t>
  </si>
  <si>
    <r>
      <rPr>
        <b/>
        <sz val="12"/>
        <color theme="1"/>
        <rFont val="Arial"/>
        <family val="2"/>
      </rPr>
      <t xml:space="preserve">Routine-Annual Review &amp; Post Payment Review Tabs: </t>
    </r>
    <r>
      <rPr>
        <sz val="12"/>
        <color theme="1"/>
        <rFont val="Arial"/>
        <family val="2"/>
      </rPr>
      <t xml:space="preserve"> All questions should be answered using the drop down and selecting either Met, Not Met or N/A.
Address any Not Mets or N/A's in the Comments box to explain.  These tabs will calculate to the Score Summary.  
Staff Qualifications Worksheet:  Questions 1-4 can be typed into with the relevant answers/information.  All other questions should be answered using the drop down and selecting Met, Not Met, or N/A.
Address any Not Mets or N/A's in the Comments box to explain.  This tab will not calculate to the Score Summary.  
If any of the questions on this worksheet related to Education, Experience, and Training are "Not Met", then the question "Is staff qualified to provide the service being billed" should be marked "Not Met".
Note:  PLEASE DO NOT  do anything to delete or change the formulas or formatting in any of the cells in this workbook!!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</si>
</sst>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quot;$&quot;#,##0.00"/>
  </numFmts>
  <fonts count="23">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rgb="FF000000"/>
      <name val="Helvetica Neue"/>
    </font>
    <font>
      <sz val="10"/>
      <name val="Arial"/>
      <family val="2"/>
    </font>
    <font>
      <b/>
      <sz val="10"/>
      <name val="Arial"/>
      <family val="2"/>
    </font>
    <font>
      <b/>
      <sz val="11"/>
      <color rgb="FF0000FF"/>
      <name val="Arial"/>
      <family val="2"/>
    </font>
    <font>
      <b/>
      <sz val="12"/>
      <name val="Arial"/>
      <family val="2"/>
    </font>
    <font>
      <sz val="11"/>
      <color theme="1"/>
      <name val="Arial"/>
      <family val="2"/>
    </font>
    <font>
      <b/>
      <sz val="11"/>
      <name val="Arial"/>
      <family val="2"/>
    </font>
    <font>
      <b/>
      <sz val="11"/>
      <color theme="0"/>
      <name val="Arial"/>
      <family val="2"/>
    </font>
    <font>
      <sz val="11"/>
      <name val="Arial"/>
      <family val="2"/>
    </font>
    <font>
      <b/>
      <sz val="11"/>
      <color theme="1"/>
      <name val="Arial"/>
      <family val="2"/>
    </font>
    <font>
      <sz val="12"/>
      <color theme="1"/>
      <name val="Arial"/>
      <family val="2"/>
    </font>
    <font>
      <b/>
      <sz val="12"/>
      <color theme="1"/>
      <name val="Arial"/>
      <family val="2"/>
    </font>
    <font>
      <sz val="11"/>
      <color rgb="FF000000"/>
      <name val="Arial"/>
      <family val="2"/>
    </font>
    <font>
      <sz val="14"/>
      <color theme="1"/>
      <name val="Arial"/>
      <family val="2"/>
    </font>
    <font>
      <b/>
      <sz val="14"/>
      <color theme="1"/>
      <name val="Arial"/>
      <family val="2"/>
    </font>
    <font>
      <sz val="11"/>
      <color theme="1"/>
      <name val="Calibri"/>
      <family val="2"/>
      <scheme val="minor"/>
    </font>
  </fonts>
  <fills count="17">
    <fill>
      <patternFill patternType="none"/>
    </fill>
    <fill>
      <patternFill patternType="gray125"/>
    </fill>
    <fill>
      <patternFill patternType="solid">
        <fgColor theme="0" tint="-0.34998626667073579"/>
        <bgColor indexed="64"/>
      </patternFill>
    </fill>
    <fill>
      <patternFill patternType="solid">
        <fgColor rgb="FFFFCCA6"/>
        <bgColor rgb="FF000000"/>
      </patternFill>
    </fill>
    <fill>
      <patternFill patternType="solid">
        <fgColor rgb="FFDDF5FD"/>
        <bgColor rgb="FF000000"/>
      </patternFill>
    </fill>
    <fill>
      <patternFill patternType="solid">
        <fgColor theme="8" tint="-0.249977111117893"/>
        <bgColor indexed="64"/>
      </patternFill>
    </fill>
    <fill>
      <patternFill patternType="solid">
        <fgColor theme="8" tint="0.39997558519241921"/>
        <bgColor indexed="64"/>
      </patternFill>
    </fill>
    <fill>
      <patternFill patternType="solid">
        <fgColor rgb="FFD9D9D9"/>
        <bgColor rgb="FF000000"/>
      </patternFill>
    </fill>
    <fill>
      <patternFill patternType="solid">
        <fgColor theme="0" tint="-0.14999847407452621"/>
        <bgColor indexed="64"/>
      </patternFill>
    </fill>
    <fill>
      <patternFill patternType="solid">
        <fgColor rgb="FFFFFFCC"/>
        <bgColor rgb="FF000000"/>
      </patternFill>
    </fill>
    <fill>
      <patternFill patternType="solid">
        <fgColor theme="0" tint="-0.249977111117893"/>
        <bgColor indexed="64"/>
      </patternFill>
    </fill>
    <fill>
      <patternFill patternType="solid">
        <fgColor theme="0"/>
        <bgColor indexed="64"/>
      </patternFill>
    </fill>
    <fill>
      <patternFill patternType="solid">
        <fgColor theme="6" tint="0.39997558519241921"/>
        <bgColor indexed="64"/>
      </patternFill>
    </fill>
    <fill>
      <patternFill patternType="solid">
        <fgColor theme="0" tint="-0.14999847407452621"/>
        <bgColor rgb="FF000000"/>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FF00"/>
        <bgColor indexed="64"/>
      </patternFill>
    </fill>
  </fills>
  <borders count="49">
    <border>
      <left/>
      <right/>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4">
    <xf numFmtId="0" fontId="0" fillId="0" borderId="0"/>
    <xf numFmtId="0" fontId="7" fillId="0" borderId="0" applyNumberFormat="0" applyFill="0" applyBorder="0" applyProtection="0">
      <alignment vertical="top"/>
    </xf>
    <xf numFmtId="0" fontId="8" fillId="0" borderId="0"/>
    <xf numFmtId="9" fontId="22" fillId="0" borderId="0" applyFont="0" applyFill="0" applyBorder="0" applyAlignment="0" applyProtection="0"/>
  </cellStyleXfs>
  <cellXfs count="353">
    <xf numFmtId="0" fontId="0" fillId="0" borderId="0" xfId="0"/>
    <xf numFmtId="0" fontId="9" fillId="7" borderId="19" xfId="0" applyFont="1" applyFill="1" applyBorder="1" applyAlignment="1">
      <alignment horizontal="right" vertical="center" wrapText="1" indent="1"/>
    </xf>
    <xf numFmtId="0" fontId="9" fillId="8" borderId="19" xfId="0" applyFont="1" applyFill="1" applyBorder="1" applyAlignment="1">
      <alignment horizontal="right" vertical="center" wrapText="1" indent="1"/>
    </xf>
    <xf numFmtId="0" fontId="8" fillId="0" borderId="21" xfId="0" applyFont="1" applyBorder="1" applyAlignment="1" applyProtection="1">
      <alignment horizontal="center" vertical="center" wrapText="1"/>
      <protection locked="0"/>
    </xf>
    <xf numFmtId="0" fontId="10" fillId="9" borderId="0" xfId="0" applyFont="1" applyFill="1" applyAlignment="1">
      <alignment horizontal="centerContinuous" vertical="center" wrapText="1"/>
    </xf>
    <xf numFmtId="0" fontId="8" fillId="9" borderId="0" xfId="0" applyFont="1" applyFill="1" applyAlignment="1">
      <alignment horizontal="centerContinuous" vertical="top" wrapText="1"/>
    </xf>
    <xf numFmtId="0" fontId="11" fillId="0" borderId="4" xfId="0" applyFont="1" applyBorder="1" applyAlignment="1">
      <alignment horizontal="center" vertical="center" wrapText="1"/>
    </xf>
    <xf numFmtId="49" fontId="8" fillId="7" borderId="4" xfId="0" applyNumberFormat="1" applyFont="1" applyFill="1" applyBorder="1" applyAlignment="1">
      <alignment horizontal="left" vertical="center"/>
    </xf>
    <xf numFmtId="0" fontId="11" fillId="0" borderId="4" xfId="0" applyFont="1" applyBorder="1" applyAlignment="1" applyProtection="1">
      <alignment horizontal="center" vertical="center" wrapText="1"/>
      <protection locked="0"/>
    </xf>
    <xf numFmtId="0" fontId="0" fillId="8" borderId="4" xfId="0" applyFill="1" applyBorder="1"/>
    <xf numFmtId="14" fontId="8" fillId="0" borderId="21" xfId="0" applyNumberFormat="1" applyFont="1" applyBorder="1" applyAlignment="1" applyProtection="1">
      <alignment horizontal="center" vertical="center" wrapText="1"/>
      <protection locked="0"/>
    </xf>
    <xf numFmtId="0" fontId="13" fillId="0" borderId="4" xfId="0" applyFont="1" applyBorder="1" applyAlignment="1" applyProtection="1">
      <alignment horizontal="center" vertical="center"/>
      <protection locked="0"/>
    </xf>
    <xf numFmtId="0" fontId="6" fillId="0" borderId="0" xfId="0" applyFont="1"/>
    <xf numFmtId="0" fontId="19" fillId="0" borderId="4" xfId="1" applyFont="1" applyFill="1" applyBorder="1" applyAlignment="1" applyProtection="1">
      <alignment horizontal="center" wrapText="1"/>
      <protection locked="0"/>
    </xf>
    <xf numFmtId="0" fontId="13" fillId="0" borderId="2" xfId="0" applyFont="1" applyBorder="1" applyAlignment="1" applyProtection="1">
      <alignment horizontal="center"/>
      <protection locked="0"/>
    </xf>
    <xf numFmtId="164" fontId="13" fillId="0" borderId="4" xfId="0" applyNumberFormat="1" applyFont="1" applyBorder="1" applyAlignment="1" applyProtection="1">
      <alignment horizontal="center" vertical="center" wrapText="1"/>
      <protection locked="0"/>
    </xf>
    <xf numFmtId="0" fontId="15" fillId="0" borderId="17" xfId="0" applyFont="1" applyBorder="1" applyAlignment="1">
      <alignment horizontal="center" vertical="center"/>
    </xf>
    <xf numFmtId="0" fontId="15" fillId="0" borderId="17" xfId="0" applyFont="1" applyBorder="1" applyAlignment="1">
      <alignment horizontal="center" vertical="center" wrapText="1"/>
    </xf>
    <xf numFmtId="14" fontId="15" fillId="0" borderId="3" xfId="0" applyNumberFormat="1" applyFont="1" applyBorder="1" applyAlignment="1" applyProtection="1">
      <alignment horizontal="center" vertical="center" wrapText="1"/>
      <protection locked="0"/>
    </xf>
    <xf numFmtId="14" fontId="15" fillId="0" borderId="4" xfId="0" applyNumberFormat="1" applyFont="1" applyBorder="1" applyAlignment="1" applyProtection="1">
      <alignment horizontal="center" vertical="center" wrapText="1"/>
      <protection locked="0"/>
    </xf>
    <xf numFmtId="0" fontId="6" fillId="12" borderId="0" xfId="0" applyFont="1" applyFill="1" applyAlignment="1">
      <alignment wrapText="1"/>
    </xf>
    <xf numFmtId="0" fontId="6" fillId="0" borderId="0" xfId="0" applyFont="1" applyAlignment="1">
      <alignment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6" fillId="0" borderId="0" xfId="0" applyFont="1" applyAlignment="1">
      <alignment horizontal="center" wrapText="1"/>
    </xf>
    <xf numFmtId="0" fontId="15" fillId="0" borderId="17" xfId="0" applyFont="1" applyBorder="1" applyAlignment="1">
      <alignment horizontal="center" wrapText="1"/>
    </xf>
    <xf numFmtId="0" fontId="15" fillId="0" borderId="3" xfId="0" applyFont="1" applyBorder="1" applyAlignment="1" applyProtection="1">
      <alignment horizontal="center" wrapText="1"/>
      <protection locked="0"/>
    </xf>
    <xf numFmtId="14" fontId="15" fillId="0" borderId="3" xfId="0" applyNumberFormat="1" applyFont="1" applyBorder="1" applyAlignment="1" applyProtection="1">
      <alignment horizontal="center" wrapText="1"/>
      <protection locked="0"/>
    </xf>
    <xf numFmtId="165" fontId="15" fillId="0" borderId="3" xfId="0" applyNumberFormat="1" applyFont="1" applyBorder="1" applyAlignment="1" applyProtection="1">
      <alignment horizontal="center" wrapText="1"/>
      <protection locked="0"/>
    </xf>
    <xf numFmtId="0" fontId="15" fillId="0" borderId="4" xfId="0" applyFont="1" applyBorder="1" applyAlignment="1" applyProtection="1">
      <alignment horizontal="center" wrapText="1"/>
      <protection locked="0"/>
    </xf>
    <xf numFmtId="14" fontId="15" fillId="0" borderId="4" xfId="0" applyNumberFormat="1" applyFont="1" applyBorder="1" applyAlignment="1" applyProtection="1">
      <alignment horizontal="center" wrapText="1"/>
      <protection locked="0"/>
    </xf>
    <xf numFmtId="165" fontId="15" fillId="0" borderId="4" xfId="0" applyNumberFormat="1" applyFont="1" applyBorder="1" applyAlignment="1" applyProtection="1">
      <alignment horizontal="center" wrapText="1"/>
      <protection locked="0"/>
    </xf>
    <xf numFmtId="0" fontId="15" fillId="0" borderId="3" xfId="0" applyFont="1" applyBorder="1" applyAlignment="1">
      <alignment horizontal="center" vertical="center"/>
    </xf>
    <xf numFmtId="14" fontId="15" fillId="10" borderId="3" xfId="0" applyNumberFormat="1" applyFont="1" applyFill="1" applyBorder="1" applyAlignment="1" applyProtection="1">
      <alignment horizontal="center" vertical="center" wrapText="1"/>
      <protection locked="0"/>
    </xf>
    <xf numFmtId="0" fontId="15" fillId="0" borderId="4" xfId="0" applyFont="1" applyBorder="1" applyAlignment="1">
      <alignment horizontal="center" vertical="center"/>
    </xf>
    <xf numFmtId="0" fontId="17" fillId="0" borderId="0" xfId="0" applyFont="1"/>
    <xf numFmtId="0" fontId="13" fillId="0" borderId="13" xfId="0" applyFont="1" applyBorder="1" applyAlignment="1" applyProtection="1">
      <alignment horizontal="center" vertical="center"/>
      <protection locked="0"/>
    </xf>
    <xf numFmtId="164" fontId="13" fillId="0" borderId="13" xfId="0" applyNumberFormat="1" applyFont="1" applyBorder="1" applyAlignment="1" applyProtection="1">
      <alignment horizontal="center" vertical="center" wrapText="1"/>
      <protection locked="0"/>
    </xf>
    <xf numFmtId="0" fontId="6" fillId="0" borderId="14" xfId="0" applyFont="1" applyBorder="1" applyAlignment="1" applyProtection="1">
      <alignment wrapText="1"/>
      <protection locked="0"/>
    </xf>
    <xf numFmtId="0" fontId="6" fillId="0" borderId="4" xfId="0" applyFont="1" applyBorder="1" applyAlignment="1" applyProtection="1">
      <alignment horizontal="center"/>
      <protection locked="0"/>
    </xf>
    <xf numFmtId="0" fontId="6" fillId="0" borderId="13" xfId="0" applyFont="1" applyBorder="1" applyAlignment="1" applyProtection="1">
      <alignment wrapText="1"/>
      <protection locked="0"/>
    </xf>
    <xf numFmtId="0" fontId="6" fillId="0" borderId="4" xfId="0" applyFont="1" applyBorder="1" applyProtection="1">
      <protection locked="0"/>
    </xf>
    <xf numFmtId="0" fontId="16" fillId="0" borderId="13" xfId="0" applyFont="1" applyBorder="1" applyAlignment="1" applyProtection="1">
      <alignment horizontal="right" wrapText="1"/>
      <protection locked="0"/>
    </xf>
    <xf numFmtId="10" fontId="6" fillId="2" borderId="4" xfId="0" applyNumberFormat="1" applyFont="1" applyFill="1" applyBorder="1" applyProtection="1">
      <protection locked="0"/>
    </xf>
    <xf numFmtId="0" fontId="6" fillId="2" borderId="4" xfId="0" applyFont="1" applyFill="1" applyBorder="1" applyProtection="1">
      <protection locked="0"/>
    </xf>
    <xf numFmtId="0" fontId="6" fillId="0" borderId="0" xfId="0" applyFont="1" applyAlignment="1" applyProtection="1">
      <alignment horizontal="center"/>
      <protection locked="0"/>
    </xf>
    <xf numFmtId="0" fontId="16" fillId="0" borderId="0" xfId="0" applyFont="1" applyAlignment="1" applyProtection="1">
      <alignment horizontal="right" wrapText="1"/>
      <protection locked="0"/>
    </xf>
    <xf numFmtId="0" fontId="6" fillId="0" borderId="3" xfId="0" applyFont="1" applyBorder="1" applyProtection="1">
      <protection locked="0"/>
    </xf>
    <xf numFmtId="0" fontId="6" fillId="0" borderId="0" xfId="0" applyFont="1" applyProtection="1">
      <protection locked="0"/>
    </xf>
    <xf numFmtId="10" fontId="6" fillId="0" borderId="0" xfId="0" applyNumberFormat="1" applyFont="1" applyProtection="1">
      <protection locked="0"/>
    </xf>
    <xf numFmtId="0" fontId="16" fillId="0" borderId="0" xfId="0" applyFont="1" applyAlignment="1" applyProtection="1">
      <alignment horizontal="center"/>
      <protection locked="0"/>
    </xf>
    <xf numFmtId="0" fontId="6" fillId="0" borderId="4" xfId="0" applyFont="1" applyBorder="1" applyAlignment="1" applyProtection="1">
      <alignment wrapText="1"/>
      <protection locked="0"/>
    </xf>
    <xf numFmtId="0" fontId="6" fillId="0" borderId="4" xfId="0" applyFont="1" applyBorder="1" applyAlignment="1" applyProtection="1">
      <alignment horizontal="right"/>
      <protection locked="0"/>
    </xf>
    <xf numFmtId="0" fontId="6" fillId="0" borderId="4" xfId="0" applyFont="1" applyBorder="1" applyAlignment="1" applyProtection="1">
      <alignment horizontal="left" wrapText="1"/>
      <protection locked="0"/>
    </xf>
    <xf numFmtId="0" fontId="15" fillId="0" borderId="0" xfId="0" applyFont="1" applyAlignment="1" applyProtection="1">
      <alignment horizontal="right" wrapText="1"/>
      <protection locked="0"/>
    </xf>
    <xf numFmtId="10" fontId="6" fillId="0" borderId="0" xfId="0" applyNumberFormat="1" applyFont="1" applyAlignment="1" applyProtection="1">
      <alignment horizontal="center"/>
      <protection locked="0"/>
    </xf>
    <xf numFmtId="10" fontId="15" fillId="0" borderId="0" xfId="0" applyNumberFormat="1" applyFont="1" applyAlignment="1" applyProtection="1">
      <alignment horizontal="right" wrapText="1"/>
      <protection locked="0"/>
    </xf>
    <xf numFmtId="0" fontId="12" fillId="0" borderId="0" xfId="0" applyFont="1" applyProtection="1">
      <protection locked="0"/>
    </xf>
    <xf numFmtId="0" fontId="12" fillId="8" borderId="13" xfId="0" applyFont="1" applyFill="1" applyBorder="1" applyProtection="1">
      <protection locked="0"/>
    </xf>
    <xf numFmtId="0" fontId="12" fillId="8" borderId="16" xfId="0" applyFont="1" applyFill="1" applyBorder="1" applyProtection="1">
      <protection locked="0"/>
    </xf>
    <xf numFmtId="0" fontId="12" fillId="8" borderId="6" xfId="0" applyFont="1" applyFill="1" applyBorder="1" applyProtection="1">
      <protection locked="0"/>
    </xf>
    <xf numFmtId="1" fontId="13" fillId="4" borderId="4" xfId="0" applyNumberFormat="1" applyFont="1" applyFill="1" applyBorder="1" applyAlignment="1" applyProtection="1">
      <alignment horizontal="center" wrapText="1"/>
      <protection locked="0"/>
    </xf>
    <xf numFmtId="1" fontId="13" fillId="4" borderId="4" xfId="0" applyNumberFormat="1" applyFont="1" applyFill="1" applyBorder="1" applyAlignment="1" applyProtection="1">
      <alignment horizontal="center"/>
      <protection locked="0"/>
    </xf>
    <xf numFmtId="10" fontId="13" fillId="4" borderId="4" xfId="0" applyNumberFormat="1" applyFont="1" applyFill="1" applyBorder="1" applyAlignment="1" applyProtection="1">
      <alignment horizontal="center"/>
      <protection locked="0"/>
    </xf>
    <xf numFmtId="0" fontId="12" fillId="0" borderId="4" xfId="0" applyFont="1" applyBorder="1" applyProtection="1">
      <protection locked="0"/>
    </xf>
    <xf numFmtId="0" fontId="12" fillId="0" borderId="4" xfId="0" applyFont="1" applyBorder="1" applyAlignment="1" applyProtection="1">
      <alignment wrapText="1"/>
      <protection locked="0"/>
    </xf>
    <xf numFmtId="0" fontId="4" fillId="0" borderId="4" xfId="0" applyFont="1" applyBorder="1" applyAlignment="1" applyProtection="1">
      <alignment wrapText="1"/>
      <protection locked="0"/>
    </xf>
    <xf numFmtId="0" fontId="12" fillId="0" borderId="0" xfId="0" applyFont="1" applyAlignment="1" applyProtection="1">
      <alignment wrapText="1"/>
      <protection locked="0"/>
    </xf>
    <xf numFmtId="1" fontId="12" fillId="0" borderId="0" xfId="0" applyNumberFormat="1" applyFont="1" applyProtection="1">
      <protection locked="0"/>
    </xf>
    <xf numFmtId="10" fontId="12" fillId="0" borderId="0" xfId="0" applyNumberFormat="1" applyFont="1" applyAlignment="1" applyProtection="1">
      <alignment horizontal="center"/>
      <protection locked="0"/>
    </xf>
    <xf numFmtId="0" fontId="13" fillId="10" borderId="4" xfId="0" applyFont="1" applyFill="1" applyBorder="1" applyAlignment="1" applyProtection="1">
      <alignment horizontal="center" vertical="center"/>
      <protection locked="0"/>
    </xf>
    <xf numFmtId="0" fontId="13" fillId="10" borderId="13" xfId="0" applyFont="1" applyFill="1" applyBorder="1" applyAlignment="1" applyProtection="1">
      <alignment horizontal="center" vertical="center"/>
      <protection locked="0"/>
    </xf>
    <xf numFmtId="0" fontId="5" fillId="0" borderId="4" xfId="0" applyFont="1" applyBorder="1" applyAlignment="1" applyProtection="1">
      <alignment wrapText="1"/>
      <protection locked="0"/>
    </xf>
    <xf numFmtId="0" fontId="12" fillId="0" borderId="0" xfId="0" applyFont="1" applyAlignment="1" applyProtection="1">
      <alignment horizontal="center"/>
      <protection locked="0"/>
    </xf>
    <xf numFmtId="0" fontId="13" fillId="0" borderId="0" xfId="0" applyFont="1" applyAlignment="1" applyProtection="1">
      <alignment horizontal="right" vertical="center" wrapText="1"/>
      <protection locked="0"/>
    </xf>
    <xf numFmtId="10" fontId="12" fillId="0" borderId="0" xfId="0" applyNumberFormat="1" applyFont="1" applyProtection="1">
      <protection locked="0"/>
    </xf>
    <xf numFmtId="0" fontId="13" fillId="0" borderId="9" xfId="0" applyFont="1" applyBorder="1" applyAlignment="1" applyProtection="1">
      <alignment horizontal="right" vertical="center" wrapText="1"/>
      <protection locked="0"/>
    </xf>
    <xf numFmtId="0" fontId="14" fillId="10" borderId="28" xfId="0" applyFont="1" applyFill="1" applyBorder="1" applyProtection="1">
      <protection locked="0"/>
    </xf>
    <xf numFmtId="0" fontId="14" fillId="10" borderId="37" xfId="0" applyFont="1" applyFill="1" applyBorder="1" applyProtection="1">
      <protection locked="0"/>
    </xf>
    <xf numFmtId="0" fontId="12" fillId="0" borderId="4" xfId="0" applyFont="1" applyBorder="1" applyAlignment="1" applyProtection="1">
      <alignment horizontal="left"/>
      <protection locked="0"/>
    </xf>
    <xf numFmtId="0" fontId="14" fillId="10" borderId="36" xfId="0" applyFont="1" applyFill="1" applyBorder="1" applyAlignment="1" applyProtection="1">
      <alignment horizontal="left"/>
      <protection locked="0"/>
    </xf>
    <xf numFmtId="0" fontId="12" fillId="0" borderId="4" xfId="0" applyFont="1" applyBorder="1" applyAlignment="1" applyProtection="1">
      <alignment horizontal="left" wrapText="1"/>
      <protection locked="0"/>
    </xf>
    <xf numFmtId="0" fontId="16" fillId="0" borderId="4" xfId="0" applyFont="1" applyBorder="1" applyAlignment="1" applyProtection="1">
      <alignment horizontal="right" wrapText="1"/>
      <protection locked="0"/>
    </xf>
    <xf numFmtId="0" fontId="3" fillId="0" borderId="0" xfId="0" applyFont="1" applyProtection="1">
      <protection locked="0"/>
    </xf>
    <xf numFmtId="0" fontId="13" fillId="0" borderId="8" xfId="0" applyFont="1" applyBorder="1" applyAlignment="1" applyProtection="1">
      <alignment horizontal="center" vertical="center"/>
      <protection locked="0"/>
    </xf>
    <xf numFmtId="0" fontId="13" fillId="10" borderId="29" xfId="0" applyFont="1" applyFill="1" applyBorder="1" applyAlignment="1" applyProtection="1">
      <alignment horizontal="center" vertical="center"/>
      <protection locked="0"/>
    </xf>
    <xf numFmtId="0" fontId="13" fillId="10" borderId="0" xfId="0" applyFont="1" applyFill="1" applyAlignment="1" applyProtection="1">
      <alignment horizontal="center" vertical="center"/>
      <protection locked="0"/>
    </xf>
    <xf numFmtId="12" fontId="13" fillId="0" borderId="33" xfId="0" applyNumberFormat="1" applyFont="1" applyBorder="1" applyAlignment="1" applyProtection="1">
      <alignment horizontal="center" vertical="center" wrapText="1"/>
      <protection locked="0"/>
    </xf>
    <xf numFmtId="12" fontId="13" fillId="0" borderId="34" xfId="0" applyNumberFormat="1" applyFont="1" applyBorder="1" applyAlignment="1" applyProtection="1">
      <alignment horizontal="center" vertical="center" wrapText="1"/>
      <protection locked="0"/>
    </xf>
    <xf numFmtId="12" fontId="13" fillId="0" borderId="35" xfId="0" applyNumberFormat="1" applyFont="1" applyBorder="1" applyAlignment="1" applyProtection="1">
      <alignment horizontal="center" vertical="center" wrapText="1"/>
      <protection locked="0"/>
    </xf>
    <xf numFmtId="0" fontId="13" fillId="0" borderId="29" xfId="0" applyFont="1" applyBorder="1" applyAlignment="1" applyProtection="1">
      <alignment horizontal="center"/>
      <protection locked="0"/>
    </xf>
    <xf numFmtId="0" fontId="6" fillId="0" borderId="33" xfId="0" applyFont="1" applyBorder="1" applyProtection="1">
      <protection locked="0"/>
    </xf>
    <xf numFmtId="0" fontId="6" fillId="0" borderId="39" xfId="0" applyFont="1" applyBorder="1" applyProtection="1">
      <protection locked="0"/>
    </xf>
    <xf numFmtId="0" fontId="6" fillId="0" borderId="34" xfId="0" applyFont="1" applyBorder="1" applyProtection="1">
      <protection locked="0"/>
    </xf>
    <xf numFmtId="0" fontId="6" fillId="0" borderId="35" xfId="0" applyFont="1" applyBorder="1" applyProtection="1">
      <protection locked="0"/>
    </xf>
    <xf numFmtId="0" fontId="19" fillId="0" borderId="13" xfId="1" applyFont="1" applyFill="1" applyBorder="1" applyAlignment="1" applyProtection="1">
      <alignment horizontal="center" wrapText="1"/>
      <protection locked="0"/>
    </xf>
    <xf numFmtId="0" fontId="13" fillId="0" borderId="15" xfId="0" applyFont="1" applyBorder="1" applyAlignment="1" applyProtection="1">
      <alignment horizontal="center"/>
      <protection locked="0"/>
    </xf>
    <xf numFmtId="0" fontId="13" fillId="0" borderId="0" xfId="0" applyFont="1" applyAlignment="1" applyProtection="1">
      <alignment horizontal="center"/>
      <protection locked="0"/>
    </xf>
    <xf numFmtId="0" fontId="6" fillId="2" borderId="5" xfId="0" applyFont="1" applyFill="1" applyBorder="1" applyProtection="1">
      <protection locked="0"/>
    </xf>
    <xf numFmtId="0" fontId="6" fillId="2" borderId="30" xfId="0" applyFont="1" applyFill="1" applyBorder="1" applyProtection="1">
      <protection locked="0"/>
    </xf>
    <xf numFmtId="0" fontId="6" fillId="2" borderId="7" xfId="0" applyFont="1" applyFill="1" applyBorder="1" applyProtection="1">
      <protection locked="0"/>
    </xf>
    <xf numFmtId="10" fontId="6" fillId="2" borderId="12" xfId="0" applyNumberFormat="1" applyFont="1" applyFill="1" applyBorder="1" applyProtection="1">
      <protection locked="0"/>
    </xf>
    <xf numFmtId="0" fontId="6" fillId="2" borderId="12" xfId="0" applyFont="1" applyFill="1" applyBorder="1" applyProtection="1">
      <protection locked="0"/>
    </xf>
    <xf numFmtId="0" fontId="6" fillId="2" borderId="31" xfId="0" applyFont="1" applyFill="1" applyBorder="1" applyProtection="1">
      <protection locked="0"/>
    </xf>
    <xf numFmtId="0" fontId="6" fillId="0" borderId="3" xfId="0" applyFont="1" applyBorder="1" applyAlignment="1" applyProtection="1">
      <alignment horizontal="right"/>
      <protection locked="0"/>
    </xf>
    <xf numFmtId="0" fontId="19" fillId="0" borderId="3" xfId="1" applyFont="1" applyFill="1" applyBorder="1" applyAlignment="1" applyProtection="1">
      <alignment horizontal="center" wrapText="1"/>
      <protection locked="0"/>
    </xf>
    <xf numFmtId="0" fontId="19" fillId="0" borderId="14" xfId="1" applyFont="1" applyFill="1" applyBorder="1" applyAlignment="1" applyProtection="1">
      <alignment horizontal="center" wrapText="1"/>
      <protection locked="0"/>
    </xf>
    <xf numFmtId="0" fontId="6" fillId="2" borderId="1" xfId="0" applyFont="1" applyFill="1" applyBorder="1" applyProtection="1">
      <protection locked="0"/>
    </xf>
    <xf numFmtId="10" fontId="6" fillId="2" borderId="3" xfId="0" applyNumberFormat="1" applyFont="1" applyFill="1" applyBorder="1" applyProtection="1">
      <protection locked="0"/>
    </xf>
    <xf numFmtId="0" fontId="6" fillId="2" borderId="3" xfId="0" applyFont="1" applyFill="1" applyBorder="1" applyProtection="1">
      <protection locked="0"/>
    </xf>
    <xf numFmtId="0" fontId="6" fillId="2" borderId="40" xfId="0" applyFont="1" applyFill="1" applyBorder="1" applyProtection="1">
      <protection locked="0"/>
    </xf>
    <xf numFmtId="0" fontId="16" fillId="0" borderId="33" xfId="0" applyFont="1" applyBorder="1" applyAlignment="1" applyProtection="1">
      <alignment horizontal="center"/>
      <protection locked="0"/>
    </xf>
    <xf numFmtId="0" fontId="16" fillId="0" borderId="34" xfId="0" applyFont="1" applyBorder="1" applyAlignment="1" applyProtection="1">
      <alignment horizontal="center"/>
      <protection locked="0"/>
    </xf>
    <xf numFmtId="0" fontId="13" fillId="0" borderId="34" xfId="0" applyFont="1" applyBorder="1" applyAlignment="1" applyProtection="1">
      <alignment horizontal="center"/>
      <protection locked="0"/>
    </xf>
    <xf numFmtId="10" fontId="13" fillId="0" borderId="34" xfId="0" applyNumberFormat="1" applyFont="1" applyBorder="1" applyAlignment="1" applyProtection="1">
      <alignment horizontal="center"/>
      <protection locked="0"/>
    </xf>
    <xf numFmtId="0" fontId="13" fillId="0" borderId="35" xfId="0" applyFont="1" applyBorder="1" applyAlignment="1" applyProtection="1">
      <alignment horizontal="center"/>
      <protection locked="0"/>
    </xf>
    <xf numFmtId="0" fontId="13" fillId="0" borderId="3"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10" fontId="16" fillId="0" borderId="34" xfId="0" applyNumberFormat="1" applyFont="1" applyBorder="1" applyAlignment="1" applyProtection="1">
      <alignment horizontal="center"/>
      <protection locked="0"/>
    </xf>
    <xf numFmtId="0" fontId="16" fillId="0" borderId="34" xfId="0" applyFont="1" applyBorder="1" applyAlignment="1" applyProtection="1">
      <alignment horizontal="center" wrapText="1"/>
      <protection locked="0"/>
    </xf>
    <xf numFmtId="10" fontId="16" fillId="0" borderId="34" xfId="0" applyNumberFormat="1" applyFont="1" applyBorder="1" applyAlignment="1" applyProtection="1">
      <alignment horizontal="center" wrapText="1"/>
      <protection locked="0"/>
    </xf>
    <xf numFmtId="0" fontId="16" fillId="0" borderId="35" xfId="0" applyFont="1" applyBorder="1" applyAlignment="1" applyProtection="1">
      <alignment horizontal="center"/>
      <protection locked="0"/>
    </xf>
    <xf numFmtId="0" fontId="13" fillId="0" borderId="36" xfId="0" applyFont="1" applyBorder="1" applyAlignment="1" applyProtection="1">
      <alignment horizontal="center" vertical="center"/>
      <protection locked="0"/>
    </xf>
    <xf numFmtId="0" fontId="6" fillId="0" borderId="36" xfId="0" applyFont="1" applyBorder="1" applyAlignment="1" applyProtection="1">
      <alignment wrapText="1"/>
      <protection locked="0"/>
    </xf>
    <xf numFmtId="0" fontId="6" fillId="0" borderId="8" xfId="0" applyFont="1" applyBorder="1" applyAlignment="1" applyProtection="1">
      <alignment horizontal="right"/>
      <protection locked="0"/>
    </xf>
    <xf numFmtId="0" fontId="12" fillId="0" borderId="3" xfId="0" applyFont="1" applyBorder="1" applyAlignment="1" applyProtection="1">
      <alignment wrapText="1"/>
      <protection locked="0"/>
    </xf>
    <xf numFmtId="0" fontId="13" fillId="10" borderId="3" xfId="0" applyFont="1" applyFill="1" applyBorder="1" applyAlignment="1" applyProtection="1">
      <alignment horizontal="center" vertical="center"/>
      <protection locked="0"/>
    </xf>
    <xf numFmtId="0" fontId="13" fillId="10" borderId="14" xfId="0" applyFont="1" applyFill="1" applyBorder="1" applyAlignment="1" applyProtection="1">
      <alignment horizontal="center" vertical="center"/>
      <protection locked="0"/>
    </xf>
    <xf numFmtId="0" fontId="13" fillId="0" borderId="44" xfId="0" applyFont="1" applyBorder="1" applyAlignment="1" applyProtection="1">
      <alignment horizontal="center" vertical="center"/>
      <protection locked="0"/>
    </xf>
    <xf numFmtId="0" fontId="13" fillId="10" borderId="44" xfId="0" applyFont="1" applyFill="1" applyBorder="1" applyAlignment="1" applyProtection="1">
      <alignment horizontal="center" vertical="center"/>
      <protection locked="0"/>
    </xf>
    <xf numFmtId="0" fontId="13" fillId="10" borderId="38" xfId="0" applyFont="1" applyFill="1" applyBorder="1" applyAlignment="1" applyProtection="1">
      <alignment horizontal="center" vertical="center"/>
      <protection locked="0"/>
    </xf>
    <xf numFmtId="0" fontId="12" fillId="0" borderId="8" xfId="0" applyFont="1" applyBorder="1" applyAlignment="1" applyProtection="1">
      <alignment wrapText="1"/>
      <protection locked="0"/>
    </xf>
    <xf numFmtId="0" fontId="13" fillId="10" borderId="8" xfId="0" applyFont="1" applyFill="1" applyBorder="1" applyAlignment="1" applyProtection="1">
      <alignment horizontal="center" vertical="center"/>
      <protection locked="0"/>
    </xf>
    <xf numFmtId="0" fontId="13" fillId="10" borderId="36" xfId="0" applyFont="1" applyFill="1" applyBorder="1" applyAlignment="1" applyProtection="1">
      <alignment horizontal="center" vertical="center"/>
      <protection locked="0"/>
    </xf>
    <xf numFmtId="0" fontId="12" fillId="0" borderId="44" xfId="0" applyFont="1" applyBorder="1" applyAlignment="1" applyProtection="1">
      <alignment horizontal="right"/>
      <protection locked="0"/>
    </xf>
    <xf numFmtId="0" fontId="12" fillId="0" borderId="3" xfId="0" applyFont="1" applyBorder="1" applyAlignment="1" applyProtection="1">
      <alignment horizontal="right"/>
      <protection locked="0"/>
    </xf>
    <xf numFmtId="0" fontId="12" fillId="0" borderId="4" xfId="0" applyFont="1" applyBorder="1" applyAlignment="1" applyProtection="1">
      <alignment horizontal="right"/>
      <protection locked="0"/>
    </xf>
    <xf numFmtId="0" fontId="12" fillId="0" borderId="8" xfId="0" applyFont="1" applyBorder="1" applyAlignment="1" applyProtection="1">
      <alignment horizontal="right"/>
      <protection locked="0"/>
    </xf>
    <xf numFmtId="1" fontId="13" fillId="3" borderId="3" xfId="0" applyNumberFormat="1" applyFont="1" applyFill="1" applyBorder="1" applyAlignment="1" applyProtection="1">
      <alignment horizontal="center" wrapText="1"/>
      <protection locked="0"/>
    </xf>
    <xf numFmtId="1" fontId="13" fillId="3" borderId="3" xfId="0" applyNumberFormat="1" applyFont="1" applyFill="1" applyBorder="1" applyAlignment="1" applyProtection="1">
      <alignment horizontal="center"/>
      <protection locked="0"/>
    </xf>
    <xf numFmtId="10" fontId="13" fillId="3" borderId="3" xfId="0" applyNumberFormat="1" applyFont="1" applyFill="1" applyBorder="1" applyAlignment="1" applyProtection="1">
      <alignment horizontal="center"/>
      <protection locked="0"/>
    </xf>
    <xf numFmtId="0" fontId="16" fillId="8" borderId="36" xfId="0" applyFont="1" applyFill="1" applyBorder="1" applyProtection="1">
      <protection locked="0"/>
    </xf>
    <xf numFmtId="0" fontId="16" fillId="8" borderId="28" xfId="0" applyFont="1" applyFill="1" applyBorder="1" applyProtection="1">
      <protection locked="0"/>
    </xf>
    <xf numFmtId="0" fontId="16" fillId="8" borderId="37" xfId="0" applyFont="1" applyFill="1" applyBorder="1" applyProtection="1">
      <protection locked="0"/>
    </xf>
    <xf numFmtId="1" fontId="13" fillId="0" borderId="3" xfId="0" applyNumberFormat="1" applyFont="1" applyBorder="1" applyAlignment="1" applyProtection="1">
      <alignment horizontal="center" wrapText="1"/>
      <protection locked="0"/>
    </xf>
    <xf numFmtId="1" fontId="13" fillId="0" borderId="3" xfId="0" applyNumberFormat="1" applyFont="1" applyBorder="1" applyAlignment="1" applyProtection="1">
      <alignment horizontal="center"/>
      <protection locked="0"/>
    </xf>
    <xf numFmtId="10" fontId="13" fillId="0" borderId="3" xfId="0" applyNumberFormat="1" applyFont="1" applyBorder="1" applyAlignment="1" applyProtection="1">
      <alignment horizontal="center"/>
      <protection locked="0"/>
    </xf>
    <xf numFmtId="0" fontId="12" fillId="0" borderId="3" xfId="0" applyFont="1" applyBorder="1" applyAlignment="1" applyProtection="1">
      <alignment horizontal="left"/>
      <protection locked="0"/>
    </xf>
    <xf numFmtId="0" fontId="12" fillId="0" borderId="3" xfId="0" applyFont="1" applyBorder="1" applyAlignment="1" applyProtection="1">
      <alignment horizontal="left" wrapText="1"/>
      <protection locked="0"/>
    </xf>
    <xf numFmtId="0" fontId="12" fillId="10" borderId="36" xfId="0" applyFont="1" applyFill="1" applyBorder="1" applyProtection="1">
      <protection locked="0"/>
    </xf>
    <xf numFmtId="0" fontId="12" fillId="10" borderId="28" xfId="0" applyFont="1" applyFill="1" applyBorder="1" applyProtection="1">
      <protection locked="0"/>
    </xf>
    <xf numFmtId="0" fontId="12" fillId="10" borderId="37" xfId="0" applyFont="1" applyFill="1" applyBorder="1" applyProtection="1">
      <protection locked="0"/>
    </xf>
    <xf numFmtId="12" fontId="13" fillId="0" borderId="10" xfId="0" applyNumberFormat="1" applyFont="1" applyBorder="1" applyAlignment="1" applyProtection="1">
      <alignment horizontal="center" vertical="center" wrapText="1"/>
      <protection locked="0"/>
    </xf>
    <xf numFmtId="12" fontId="13" fillId="0" borderId="11" xfId="0" applyNumberFormat="1" applyFont="1" applyBorder="1" applyAlignment="1" applyProtection="1">
      <alignment horizontal="center" vertical="center" wrapText="1"/>
      <protection locked="0"/>
    </xf>
    <xf numFmtId="12" fontId="13" fillId="0" borderId="32" xfId="0" applyNumberFormat="1" applyFont="1" applyBorder="1" applyAlignment="1" applyProtection="1">
      <alignment horizontal="center" vertical="center" wrapText="1"/>
      <protection locked="0"/>
    </xf>
    <xf numFmtId="9" fontId="13" fillId="0" borderId="5" xfId="0" applyNumberFormat="1" applyFont="1" applyBorder="1" applyAlignment="1" applyProtection="1">
      <alignment horizontal="center" vertical="center" wrapText="1"/>
      <protection locked="0"/>
    </xf>
    <xf numFmtId="9" fontId="13" fillId="0" borderId="4" xfId="0" applyNumberFormat="1" applyFont="1" applyBorder="1" applyAlignment="1" applyProtection="1">
      <alignment horizontal="center" vertical="center" wrapText="1"/>
      <protection locked="0"/>
    </xf>
    <xf numFmtId="9" fontId="13" fillId="0" borderId="30" xfId="0" applyNumberFormat="1" applyFont="1" applyBorder="1" applyAlignment="1" applyProtection="1">
      <alignment horizontal="center" vertical="center" wrapText="1"/>
      <protection locked="0"/>
    </xf>
    <xf numFmtId="12" fontId="13" fillId="0" borderId="5" xfId="0" applyNumberFormat="1" applyFont="1" applyBorder="1" applyAlignment="1" applyProtection="1">
      <alignment horizontal="center" vertical="center" wrapText="1"/>
      <protection locked="0"/>
    </xf>
    <xf numFmtId="12" fontId="13" fillId="0" borderId="4" xfId="0" applyNumberFormat="1" applyFont="1" applyBorder="1" applyAlignment="1" applyProtection="1">
      <alignment horizontal="center" vertical="center" wrapText="1"/>
      <protection locked="0"/>
    </xf>
    <xf numFmtId="12" fontId="13" fillId="0" borderId="30" xfId="0" applyNumberFormat="1" applyFont="1" applyBorder="1" applyAlignment="1" applyProtection="1">
      <alignment horizontal="center" vertical="center" wrapText="1"/>
      <protection locked="0"/>
    </xf>
    <xf numFmtId="12" fontId="13" fillId="0" borderId="7" xfId="0" applyNumberFormat="1" applyFont="1" applyBorder="1" applyAlignment="1" applyProtection="1">
      <alignment horizontal="center" vertical="center" wrapText="1"/>
      <protection locked="0"/>
    </xf>
    <xf numFmtId="12" fontId="13" fillId="0" borderId="12" xfId="0" applyNumberFormat="1" applyFont="1" applyBorder="1" applyAlignment="1" applyProtection="1">
      <alignment horizontal="center" vertical="center" wrapText="1"/>
      <protection locked="0"/>
    </xf>
    <xf numFmtId="12" fontId="13" fillId="0" borderId="31" xfId="0" applyNumberFormat="1" applyFont="1" applyBorder="1" applyAlignment="1" applyProtection="1">
      <alignment horizontal="center" vertical="center" wrapText="1"/>
      <protection locked="0"/>
    </xf>
    <xf numFmtId="0" fontId="13" fillId="0" borderId="22" xfId="0" applyFont="1" applyBorder="1" applyAlignment="1" applyProtection="1">
      <alignment vertical="center"/>
      <protection locked="0"/>
    </xf>
    <xf numFmtId="0" fontId="13" fillId="0" borderId="23" xfId="0" applyFont="1" applyBorder="1" applyAlignment="1" applyProtection="1">
      <alignment vertical="center"/>
      <protection locked="0"/>
    </xf>
    <xf numFmtId="0" fontId="13" fillId="0" borderId="24" xfId="0" applyFont="1" applyBorder="1" applyAlignment="1" applyProtection="1">
      <alignment vertical="center"/>
      <protection locked="0"/>
    </xf>
    <xf numFmtId="0" fontId="13" fillId="0" borderId="4" xfId="0" applyFont="1" applyBorder="1" applyAlignment="1" applyProtection="1">
      <alignment horizontal="center" vertical="center" wrapText="1"/>
      <protection locked="0"/>
    </xf>
    <xf numFmtId="0" fontId="16" fillId="6" borderId="19" xfId="0" applyFont="1" applyFill="1" applyBorder="1" applyAlignment="1" applyProtection="1">
      <alignment wrapText="1"/>
      <protection locked="0"/>
    </xf>
    <xf numFmtId="0" fontId="16" fillId="6" borderId="20" xfId="0" applyFont="1" applyFill="1" applyBorder="1" applyAlignment="1" applyProtection="1">
      <alignment wrapText="1"/>
      <protection locked="0"/>
    </xf>
    <xf numFmtId="0" fontId="16" fillId="6" borderId="21" xfId="0" applyFont="1" applyFill="1" applyBorder="1" applyAlignment="1" applyProtection="1">
      <alignment wrapText="1"/>
      <protection locked="0"/>
    </xf>
    <xf numFmtId="0" fontId="6" fillId="0" borderId="1" xfId="0" applyFont="1" applyBorder="1"/>
    <xf numFmtId="10" fontId="6" fillId="0" borderId="3" xfId="0" applyNumberFormat="1" applyFont="1" applyBorder="1"/>
    <xf numFmtId="0" fontId="6" fillId="0" borderId="3" xfId="0" applyFont="1" applyBorder="1"/>
    <xf numFmtId="0" fontId="6" fillId="0" borderId="41" xfId="0" applyFont="1" applyBorder="1"/>
    <xf numFmtId="0" fontId="6" fillId="0" borderId="5" xfId="0" applyFont="1" applyBorder="1"/>
    <xf numFmtId="10" fontId="6" fillId="0" borderId="4" xfId="0" applyNumberFormat="1" applyFont="1" applyBorder="1"/>
    <xf numFmtId="0" fontId="6" fillId="0" borderId="4" xfId="0" applyFont="1" applyBorder="1"/>
    <xf numFmtId="0" fontId="6" fillId="0" borderId="30" xfId="0" applyFont="1" applyBorder="1"/>
    <xf numFmtId="0" fontId="6" fillId="0" borderId="42" xfId="0" applyFont="1" applyBorder="1"/>
    <xf numFmtId="10" fontId="6" fillId="0" borderId="8" xfId="0" applyNumberFormat="1" applyFont="1" applyBorder="1"/>
    <xf numFmtId="0" fontId="6" fillId="0" borderId="8" xfId="0" applyFont="1" applyBorder="1"/>
    <xf numFmtId="0" fontId="6" fillId="0" borderId="43" xfId="0" applyFont="1" applyBorder="1"/>
    <xf numFmtId="0" fontId="6" fillId="0" borderId="40" xfId="0" applyFont="1" applyBorder="1"/>
    <xf numFmtId="0" fontId="6" fillId="0" borderId="7" xfId="0" applyFont="1" applyBorder="1"/>
    <xf numFmtId="10" fontId="6" fillId="0" borderId="12" xfId="0" applyNumberFormat="1" applyFont="1" applyBorder="1"/>
    <xf numFmtId="0" fontId="6" fillId="0" borderId="12" xfId="0" applyFont="1" applyBorder="1"/>
    <xf numFmtId="0" fontId="6" fillId="0" borderId="31" xfId="0" applyFont="1" applyBorder="1"/>
    <xf numFmtId="0" fontId="6" fillId="0" borderId="4" xfId="0" applyFont="1" applyBorder="1" applyAlignment="1" applyProtection="1">
      <alignment horizontal="center" vertical="center"/>
      <protection locked="0"/>
    </xf>
    <xf numFmtId="10" fontId="16" fillId="0" borderId="4" xfId="0" applyNumberFormat="1" applyFont="1" applyBorder="1" applyAlignment="1" applyProtection="1">
      <alignment horizontal="center" vertical="center"/>
      <protection locked="0"/>
    </xf>
    <xf numFmtId="10" fontId="6" fillId="0" borderId="4" xfId="0" applyNumberFormat="1" applyFont="1" applyBorder="1" applyAlignment="1" applyProtection="1">
      <alignment horizontal="center"/>
      <protection locked="0"/>
    </xf>
    <xf numFmtId="0" fontId="16" fillId="0" borderId="3" xfId="0" applyFont="1" applyBorder="1" applyAlignment="1" applyProtection="1">
      <alignment horizontal="right" wrapText="1"/>
      <protection locked="0"/>
    </xf>
    <xf numFmtId="0" fontId="2" fillId="0" borderId="4" xfId="0" applyFont="1" applyBorder="1" applyAlignment="1" applyProtection="1">
      <alignment wrapText="1"/>
      <protection locked="0"/>
    </xf>
    <xf numFmtId="0" fontId="12" fillId="0" borderId="29" xfId="0" applyFont="1" applyBorder="1" applyAlignment="1" applyProtection="1">
      <alignment wrapText="1"/>
      <protection locked="0"/>
    </xf>
    <xf numFmtId="9" fontId="16" fillId="0" borderId="34" xfId="3" applyFont="1" applyBorder="1" applyAlignment="1" applyProtection="1">
      <alignment horizontal="center"/>
      <protection locked="0"/>
    </xf>
    <xf numFmtId="9" fontId="12" fillId="0" borderId="0" xfId="3" applyFont="1" applyProtection="1">
      <protection locked="0"/>
    </xf>
    <xf numFmtId="1" fontId="12" fillId="0" borderId="4" xfId="0" applyNumberFormat="1" applyFont="1" applyBorder="1" applyAlignment="1">
      <alignment horizontal="center"/>
    </xf>
    <xf numFmtId="10" fontId="16" fillId="0" borderId="4" xfId="0" applyNumberFormat="1" applyFont="1" applyBorder="1" applyAlignment="1">
      <alignment horizontal="center"/>
    </xf>
    <xf numFmtId="1" fontId="16" fillId="0" borderId="4" xfId="0" applyNumberFormat="1" applyFont="1" applyBorder="1" applyAlignment="1">
      <alignment horizontal="center"/>
    </xf>
    <xf numFmtId="10" fontId="16" fillId="0" borderId="4" xfId="0" applyNumberFormat="1" applyFont="1" applyBorder="1"/>
    <xf numFmtId="1" fontId="13" fillId="0" borderId="4" xfId="0" applyNumberFormat="1" applyFont="1" applyBorder="1" applyAlignment="1">
      <alignment horizontal="center" wrapText="1"/>
    </xf>
    <xf numFmtId="10" fontId="13" fillId="0" borderId="4" xfId="0" applyNumberFormat="1" applyFont="1" applyBorder="1" applyAlignment="1">
      <alignment horizontal="center" wrapText="1"/>
    </xf>
    <xf numFmtId="1" fontId="13" fillId="0" borderId="4" xfId="0" applyNumberFormat="1" applyFont="1" applyBorder="1" applyAlignment="1">
      <alignment horizontal="center"/>
    </xf>
    <xf numFmtId="1" fontId="13" fillId="16" borderId="4" xfId="0" applyNumberFormat="1" applyFont="1" applyFill="1" applyBorder="1" applyAlignment="1">
      <alignment horizontal="center"/>
    </xf>
    <xf numFmtId="10" fontId="13" fillId="16" borderId="4" xfId="0" applyNumberFormat="1" applyFont="1" applyFill="1" applyBorder="1" applyAlignment="1">
      <alignment horizontal="center" wrapText="1"/>
    </xf>
    <xf numFmtId="1" fontId="12" fillId="0" borderId="3" xfId="0" applyNumberFormat="1" applyFont="1" applyBorder="1" applyAlignment="1">
      <alignment horizontal="center"/>
    </xf>
    <xf numFmtId="10" fontId="16" fillId="0" borderId="3" xfId="0" applyNumberFormat="1" applyFont="1" applyBorder="1" applyAlignment="1">
      <alignment horizontal="center"/>
    </xf>
    <xf numFmtId="0" fontId="12" fillId="0" borderId="44" xfId="0" applyFont="1" applyBorder="1"/>
    <xf numFmtId="9" fontId="12" fillId="0" borderId="44" xfId="3" applyFont="1" applyBorder="1" applyProtection="1"/>
    <xf numFmtId="10" fontId="12" fillId="0" borderId="44" xfId="0" applyNumberFormat="1" applyFont="1" applyBorder="1"/>
    <xf numFmtId="0" fontId="12" fillId="0" borderId="46" xfId="0" applyFont="1" applyBorder="1"/>
    <xf numFmtId="0" fontId="12" fillId="0" borderId="45" xfId="0" applyFont="1" applyBorder="1"/>
    <xf numFmtId="0" fontId="12" fillId="0" borderId="1" xfId="0" applyFont="1" applyBorder="1"/>
    <xf numFmtId="9" fontId="12" fillId="0" borderId="3" xfId="3" applyFont="1" applyBorder="1" applyProtection="1"/>
    <xf numFmtId="0" fontId="12" fillId="0" borderId="3" xfId="0" applyFont="1" applyBorder="1"/>
    <xf numFmtId="10" fontId="12" fillId="0" borderId="3" xfId="0" applyNumberFormat="1" applyFont="1" applyBorder="1"/>
    <xf numFmtId="0" fontId="12" fillId="0" borderId="40" xfId="0" applyFont="1" applyBorder="1"/>
    <xf numFmtId="0" fontId="12" fillId="0" borderId="5" xfId="0" applyFont="1" applyBorder="1"/>
    <xf numFmtId="9" fontId="12" fillId="0" borderId="4" xfId="3" applyFont="1" applyBorder="1" applyProtection="1"/>
    <xf numFmtId="0" fontId="12" fillId="0" borderId="4" xfId="0" applyFont="1" applyBorder="1"/>
    <xf numFmtId="10" fontId="12" fillId="0" borderId="4" xfId="0" applyNumberFormat="1" applyFont="1" applyBorder="1"/>
    <xf numFmtId="0" fontId="12" fillId="0" borderId="30" xfId="0" applyFont="1" applyBorder="1"/>
    <xf numFmtId="0" fontId="12" fillId="0" borderId="42" xfId="0" applyFont="1" applyBorder="1"/>
    <xf numFmtId="9" fontId="12" fillId="0" borderId="8" xfId="3" applyFont="1" applyBorder="1" applyProtection="1"/>
    <xf numFmtId="0" fontId="12" fillId="0" borderId="8" xfId="0" applyFont="1" applyBorder="1"/>
    <xf numFmtId="10" fontId="12" fillId="0" borderId="8" xfId="0" applyNumberFormat="1" applyFont="1" applyBorder="1"/>
    <xf numFmtId="0" fontId="12" fillId="0" borderId="43" xfId="0" applyFont="1" applyBorder="1"/>
    <xf numFmtId="0" fontId="12" fillId="0" borderId="7" xfId="0" applyFont="1" applyBorder="1"/>
    <xf numFmtId="9" fontId="12" fillId="0" borderId="12" xfId="3" applyFont="1" applyBorder="1" applyProtection="1"/>
    <xf numFmtId="0" fontId="12" fillId="0" borderId="12" xfId="0" applyFont="1" applyBorder="1"/>
    <xf numFmtId="10" fontId="12" fillId="0" borderId="12" xfId="0" applyNumberFormat="1" applyFont="1" applyBorder="1"/>
    <xf numFmtId="0" fontId="12" fillId="0" borderId="31" xfId="0" applyFont="1" applyBorder="1"/>
    <xf numFmtId="1" fontId="13" fillId="0" borderId="13" xfId="0" applyNumberFormat="1" applyFont="1" applyBorder="1" applyAlignment="1" applyProtection="1">
      <alignment horizontal="right" wrapText="1"/>
      <protection locked="0"/>
    </xf>
    <xf numFmtId="1" fontId="13" fillId="0" borderId="6" xfId="0" applyNumberFormat="1" applyFont="1" applyBorder="1" applyAlignment="1" applyProtection="1">
      <alignment horizontal="right" wrapText="1"/>
      <protection locked="0"/>
    </xf>
    <xf numFmtId="0" fontId="14" fillId="0" borderId="14" xfId="0" applyFont="1" applyBorder="1" applyAlignment="1" applyProtection="1">
      <alignment horizontal="center"/>
      <protection locked="0"/>
    </xf>
    <xf numFmtId="0" fontId="14" fillId="0" borderId="2" xfId="0" applyFont="1" applyBorder="1" applyAlignment="1" applyProtection="1">
      <alignment horizontal="center"/>
      <protection locked="0"/>
    </xf>
    <xf numFmtId="0" fontId="13" fillId="8" borderId="13" xfId="0" applyFont="1" applyFill="1" applyBorder="1" applyAlignment="1" applyProtection="1">
      <alignment horizontal="left" wrapText="1"/>
      <protection locked="0"/>
    </xf>
    <xf numFmtId="0" fontId="13" fillId="8" borderId="16" xfId="0" applyFont="1" applyFill="1" applyBorder="1" applyAlignment="1" applyProtection="1">
      <alignment horizontal="left" wrapText="1"/>
      <protection locked="0"/>
    </xf>
    <xf numFmtId="0" fontId="13" fillId="13" borderId="13" xfId="0" applyFont="1" applyFill="1" applyBorder="1" applyAlignment="1" applyProtection="1">
      <alignment horizontal="left" wrapText="1"/>
      <protection locked="0"/>
    </xf>
    <xf numFmtId="0" fontId="13" fillId="13" borderId="16" xfId="0" applyFont="1" applyFill="1" applyBorder="1" applyAlignment="1" applyProtection="1">
      <alignment horizontal="left" wrapText="1"/>
      <protection locked="0"/>
    </xf>
    <xf numFmtId="0" fontId="13" fillId="8" borderId="36" xfId="0" applyFont="1" applyFill="1" applyBorder="1" applyAlignment="1" applyProtection="1">
      <alignment horizontal="left" wrapText="1"/>
      <protection locked="0"/>
    </xf>
    <xf numFmtId="0" fontId="13" fillId="8" borderId="28" xfId="0" applyFont="1" applyFill="1" applyBorder="1" applyAlignment="1" applyProtection="1">
      <alignment horizontal="left" wrapText="1"/>
      <protection locked="0"/>
    </xf>
    <xf numFmtId="0" fontId="3" fillId="8" borderId="13" xfId="0" applyFont="1" applyFill="1" applyBorder="1" applyAlignment="1">
      <alignment horizontal="left"/>
    </xf>
    <xf numFmtId="0" fontId="3" fillId="8" borderId="16" xfId="0" applyFont="1" applyFill="1" applyBorder="1" applyAlignment="1">
      <alignment horizontal="left"/>
    </xf>
    <xf numFmtId="0" fontId="3" fillId="8" borderId="6" xfId="0" applyFont="1" applyFill="1" applyBorder="1" applyAlignment="1">
      <alignment horizontal="left"/>
    </xf>
    <xf numFmtId="14" fontId="3" fillId="8" borderId="36" xfId="0" applyNumberFormat="1" applyFont="1" applyFill="1" applyBorder="1" applyAlignment="1">
      <alignment horizontal="left"/>
    </xf>
    <xf numFmtId="14" fontId="3" fillId="8" borderId="28" xfId="0" applyNumberFormat="1" applyFont="1" applyFill="1" applyBorder="1" applyAlignment="1">
      <alignment horizontal="left"/>
    </xf>
    <xf numFmtId="14" fontId="3" fillId="8" borderId="37" xfId="0" applyNumberFormat="1" applyFont="1" applyFill="1" applyBorder="1" applyAlignment="1">
      <alignment horizontal="left"/>
    </xf>
    <xf numFmtId="0" fontId="14" fillId="15" borderId="19" xfId="0" applyFont="1" applyFill="1" applyBorder="1" applyAlignment="1" applyProtection="1">
      <alignment horizontal="center"/>
      <protection locked="0"/>
    </xf>
    <xf numFmtId="0" fontId="14" fillId="15" borderId="20" xfId="0" applyFont="1" applyFill="1" applyBorder="1" applyAlignment="1" applyProtection="1">
      <alignment horizontal="center"/>
      <protection locked="0"/>
    </xf>
    <xf numFmtId="0" fontId="14" fillId="15" borderId="21" xfId="0" applyFont="1" applyFill="1" applyBorder="1" applyAlignment="1" applyProtection="1">
      <alignment horizontal="center"/>
      <protection locked="0"/>
    </xf>
    <xf numFmtId="0" fontId="14" fillId="5" borderId="19" xfId="0" applyFont="1" applyFill="1" applyBorder="1" applyAlignment="1" applyProtection="1">
      <alignment horizontal="center"/>
      <protection locked="0"/>
    </xf>
    <xf numFmtId="0" fontId="14" fillId="5" borderId="20" xfId="0" applyFont="1" applyFill="1" applyBorder="1" applyAlignment="1" applyProtection="1">
      <alignment horizontal="center"/>
      <protection locked="0"/>
    </xf>
    <xf numFmtId="0" fontId="14" fillId="5" borderId="21" xfId="0" applyFont="1" applyFill="1" applyBorder="1" applyAlignment="1" applyProtection="1">
      <alignment horizontal="center"/>
      <protection locked="0"/>
    </xf>
    <xf numFmtId="0" fontId="14" fillId="11" borderId="14" xfId="0" applyFont="1" applyFill="1" applyBorder="1" applyAlignment="1" applyProtection="1">
      <alignment horizontal="center"/>
      <protection locked="0"/>
    </xf>
    <xf numFmtId="0" fontId="14" fillId="11" borderId="2" xfId="0" applyFont="1" applyFill="1" applyBorder="1" applyAlignment="1" applyProtection="1">
      <alignment horizontal="center"/>
      <protection locked="0"/>
    </xf>
    <xf numFmtId="0" fontId="21" fillId="12" borderId="15" xfId="0" applyFont="1" applyFill="1" applyBorder="1" applyAlignment="1" applyProtection="1">
      <alignment horizontal="center"/>
      <protection locked="0"/>
    </xf>
    <xf numFmtId="0" fontId="13" fillId="14" borderId="47" xfId="0" applyFont="1" applyFill="1" applyBorder="1" applyAlignment="1" applyProtection="1">
      <alignment horizontal="center"/>
      <protection locked="0"/>
    </xf>
    <xf numFmtId="0" fontId="13" fillId="14" borderId="26" xfId="0" applyFont="1" applyFill="1" applyBorder="1" applyAlignment="1" applyProtection="1">
      <alignment horizontal="center"/>
      <protection locked="0"/>
    </xf>
    <xf numFmtId="0" fontId="13" fillId="14" borderId="48" xfId="0" applyFont="1" applyFill="1" applyBorder="1" applyAlignment="1" applyProtection="1">
      <alignment horizontal="center"/>
      <protection locked="0"/>
    </xf>
    <xf numFmtId="0" fontId="13" fillId="4" borderId="13" xfId="0" applyFont="1" applyFill="1" applyBorder="1" applyAlignment="1" applyProtection="1">
      <alignment horizontal="center"/>
      <protection locked="0"/>
    </xf>
    <xf numFmtId="0" fontId="13" fillId="4" borderId="6" xfId="0" applyFont="1" applyFill="1" applyBorder="1" applyAlignment="1" applyProtection="1">
      <alignment horizontal="center"/>
      <protection locked="0"/>
    </xf>
    <xf numFmtId="0" fontId="13" fillId="3" borderId="14" xfId="0" applyFont="1" applyFill="1" applyBorder="1" applyAlignment="1" applyProtection="1">
      <alignment horizontal="center"/>
      <protection locked="0"/>
    </xf>
    <xf numFmtId="0" fontId="13" fillId="3" borderId="2" xfId="0" applyFont="1" applyFill="1" applyBorder="1" applyAlignment="1" applyProtection="1">
      <alignment horizontal="center"/>
      <protection locked="0"/>
    </xf>
    <xf numFmtId="0" fontId="14" fillId="5" borderId="19" xfId="0" applyFont="1" applyFill="1" applyBorder="1" applyAlignment="1" applyProtection="1">
      <alignment horizontal="center" wrapText="1"/>
      <protection locked="0"/>
    </xf>
    <xf numFmtId="0" fontId="14" fillId="5" borderId="20" xfId="0" applyFont="1" applyFill="1" applyBorder="1" applyAlignment="1" applyProtection="1">
      <alignment horizontal="center" wrapText="1"/>
      <protection locked="0"/>
    </xf>
    <xf numFmtId="0" fontId="14" fillId="5" borderId="21" xfId="0" applyFont="1" applyFill="1" applyBorder="1" applyAlignment="1" applyProtection="1">
      <alignment horizontal="center" wrapText="1"/>
      <protection locked="0"/>
    </xf>
    <xf numFmtId="0" fontId="12" fillId="0" borderId="13" xfId="0" applyFont="1" applyBorder="1" applyAlignment="1" applyProtection="1">
      <alignment horizontal="left"/>
      <protection locked="0"/>
    </xf>
    <xf numFmtId="0" fontId="12" fillId="0" borderId="6" xfId="0" applyFont="1" applyBorder="1" applyAlignment="1" applyProtection="1">
      <alignment horizontal="left"/>
      <protection locked="0"/>
    </xf>
    <xf numFmtId="0" fontId="13" fillId="0" borderId="13" xfId="0" applyFont="1" applyBorder="1" applyAlignment="1" applyProtection="1">
      <alignment horizontal="left" wrapText="1"/>
      <protection locked="0"/>
    </xf>
    <xf numFmtId="0" fontId="13" fillId="0" borderId="6" xfId="0" applyFont="1" applyBorder="1" applyAlignment="1" applyProtection="1">
      <alignment horizontal="left" wrapText="1"/>
      <protection locked="0"/>
    </xf>
    <xf numFmtId="0" fontId="13" fillId="16" borderId="13" xfId="0" applyFont="1" applyFill="1" applyBorder="1" applyAlignment="1" applyProtection="1">
      <alignment horizontal="left" wrapText="1"/>
      <protection locked="0"/>
    </xf>
    <xf numFmtId="0" fontId="13" fillId="16" borderId="6" xfId="0" applyFont="1" applyFill="1" applyBorder="1" applyAlignment="1" applyProtection="1">
      <alignment horizontal="left" wrapText="1"/>
      <protection locked="0"/>
    </xf>
    <xf numFmtId="0" fontId="16" fillId="0" borderId="13" xfId="0" applyFont="1" applyBorder="1" applyAlignment="1" applyProtection="1">
      <alignment horizontal="right"/>
      <protection locked="0"/>
    </xf>
    <xf numFmtId="0" fontId="16" fillId="0" borderId="6" xfId="0" applyFont="1" applyBorder="1" applyAlignment="1" applyProtection="1">
      <alignment horizontal="right"/>
      <protection locked="0"/>
    </xf>
    <xf numFmtId="0" fontId="15" fillId="0" borderId="14" xfId="0" applyFont="1" applyBorder="1" applyAlignment="1" applyProtection="1">
      <alignment horizontal="center"/>
      <protection locked="0"/>
    </xf>
    <xf numFmtId="0" fontId="15" fillId="0" borderId="2" xfId="0" applyFont="1" applyBorder="1" applyAlignment="1" applyProtection="1">
      <alignment horizontal="center"/>
      <protection locked="0"/>
    </xf>
    <xf numFmtId="0" fontId="21" fillId="12" borderId="0" xfId="0" applyFont="1" applyFill="1" applyAlignment="1">
      <alignment horizontal="center"/>
    </xf>
    <xf numFmtId="0" fontId="0" fillId="12" borderId="0" xfId="0" applyFill="1" applyAlignment="1">
      <alignment horizontal="center"/>
    </xf>
    <xf numFmtId="0" fontId="0" fillId="12" borderId="18" xfId="0" applyFill="1" applyBorder="1" applyAlignment="1">
      <alignment horizontal="center"/>
    </xf>
    <xf numFmtId="0" fontId="13" fillId="8" borderId="6" xfId="0" applyFont="1" applyFill="1" applyBorder="1" applyAlignment="1" applyProtection="1">
      <alignment horizontal="left" wrapText="1"/>
      <protection locked="0"/>
    </xf>
    <xf numFmtId="0" fontId="13" fillId="13" borderId="6" xfId="0" applyFont="1" applyFill="1" applyBorder="1" applyAlignment="1" applyProtection="1">
      <alignment horizontal="left" wrapText="1"/>
      <protection locked="0"/>
    </xf>
    <xf numFmtId="0" fontId="13" fillId="8" borderId="47" xfId="0" applyFont="1" applyFill="1" applyBorder="1" applyAlignment="1" applyProtection="1">
      <alignment horizontal="left" wrapText="1"/>
      <protection locked="0"/>
    </xf>
    <xf numFmtId="0" fontId="13" fillId="8" borderId="48" xfId="0" applyFont="1" applyFill="1" applyBorder="1" applyAlignment="1" applyProtection="1">
      <alignment horizontal="left" wrapText="1"/>
      <protection locked="0"/>
    </xf>
    <xf numFmtId="0" fontId="3" fillId="8" borderId="13" xfId="0" applyFont="1" applyFill="1" applyBorder="1" applyAlignment="1" applyProtection="1">
      <alignment horizontal="left"/>
      <protection locked="0"/>
    </xf>
    <xf numFmtId="0" fontId="3" fillId="8" borderId="16" xfId="0" applyFont="1" applyFill="1" applyBorder="1" applyAlignment="1" applyProtection="1">
      <alignment horizontal="left"/>
      <protection locked="0"/>
    </xf>
    <xf numFmtId="0" fontId="3" fillId="8" borderId="6" xfId="0" applyFont="1" applyFill="1" applyBorder="1" applyAlignment="1" applyProtection="1">
      <alignment horizontal="left"/>
      <protection locked="0"/>
    </xf>
    <xf numFmtId="14" fontId="3" fillId="8" borderId="47" xfId="0" applyNumberFormat="1" applyFont="1" applyFill="1" applyBorder="1" applyAlignment="1" applyProtection="1">
      <alignment horizontal="left"/>
      <protection locked="0"/>
    </xf>
    <xf numFmtId="14" fontId="3" fillId="8" borderId="26" xfId="0" applyNumberFormat="1" applyFont="1" applyFill="1" applyBorder="1" applyAlignment="1" applyProtection="1">
      <alignment horizontal="left"/>
      <protection locked="0"/>
    </xf>
    <xf numFmtId="14" fontId="3" fillId="8" borderId="48" xfId="0" applyNumberFormat="1" applyFont="1" applyFill="1" applyBorder="1" applyAlignment="1" applyProtection="1">
      <alignment horizontal="left"/>
      <protection locked="0"/>
    </xf>
    <xf numFmtId="0" fontId="15" fillId="0" borderId="25" xfId="0" applyFont="1" applyBorder="1" applyAlignment="1" applyProtection="1">
      <alignment horizontal="left" wrapText="1"/>
      <protection locked="0"/>
    </xf>
    <xf numFmtId="0" fontId="15" fillId="0" borderId="26" xfId="0" applyFont="1" applyBorder="1" applyAlignment="1" applyProtection="1">
      <alignment horizontal="left" wrapText="1"/>
      <protection locked="0"/>
    </xf>
    <xf numFmtId="0" fontId="15" fillId="0" borderId="27" xfId="0" applyFont="1" applyBorder="1" applyAlignment="1" applyProtection="1">
      <alignment horizontal="left" wrapText="1"/>
      <protection locked="0"/>
    </xf>
    <xf numFmtId="0" fontId="16" fillId="6" borderId="19" xfId="0" applyFont="1" applyFill="1" applyBorder="1" applyAlignment="1" applyProtection="1">
      <alignment horizontal="center" wrapText="1"/>
      <protection locked="0"/>
    </xf>
    <xf numFmtId="0" fontId="16" fillId="6" borderId="20" xfId="0" applyFont="1" applyFill="1" applyBorder="1" applyAlignment="1" applyProtection="1">
      <alignment horizontal="center" wrapText="1"/>
      <protection locked="0"/>
    </xf>
    <xf numFmtId="0" fontId="16" fillId="6" borderId="21" xfId="0" applyFont="1" applyFill="1" applyBorder="1" applyAlignment="1" applyProtection="1">
      <alignment horizontal="center" wrapText="1"/>
      <protection locked="0"/>
    </xf>
    <xf numFmtId="0" fontId="16" fillId="6" borderId="19" xfId="0" applyFont="1" applyFill="1" applyBorder="1" applyAlignment="1" applyProtection="1">
      <alignment horizontal="center"/>
      <protection locked="0"/>
    </xf>
    <xf numFmtId="0" fontId="16" fillId="6" borderId="20" xfId="0" applyFont="1" applyFill="1" applyBorder="1" applyAlignment="1" applyProtection="1">
      <alignment horizontal="center"/>
      <protection locked="0"/>
    </xf>
    <xf numFmtId="0" fontId="16" fillId="6" borderId="21" xfId="0" applyFont="1" applyFill="1" applyBorder="1" applyAlignment="1" applyProtection="1">
      <alignment horizontal="center"/>
      <protection locked="0"/>
    </xf>
    <xf numFmtId="0" fontId="15" fillId="0" borderId="25" xfId="0" applyFont="1" applyBorder="1" applyAlignment="1" applyProtection="1">
      <alignment horizontal="left" vertical="top" wrapText="1"/>
      <protection locked="0"/>
    </xf>
    <xf numFmtId="0" fontId="15" fillId="0" borderId="26" xfId="0" applyFont="1" applyBorder="1" applyAlignment="1" applyProtection="1">
      <alignment horizontal="left" vertical="top" wrapText="1"/>
      <protection locked="0"/>
    </xf>
    <xf numFmtId="0" fontId="15" fillId="0" borderId="27" xfId="0" applyFont="1" applyBorder="1" applyAlignment="1" applyProtection="1">
      <alignment horizontal="left" vertical="top" wrapText="1"/>
      <protection locked="0"/>
    </xf>
    <xf numFmtId="0" fontId="13" fillId="0" borderId="22" xfId="0" applyFont="1" applyBorder="1" applyAlignment="1" applyProtection="1">
      <alignment horizontal="center" vertical="center"/>
      <protection locked="0"/>
    </xf>
    <xf numFmtId="0" fontId="13" fillId="0" borderId="23" xfId="0"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3" fillId="13" borderId="13" xfId="0" applyFont="1" applyFill="1" applyBorder="1" applyAlignment="1" applyProtection="1">
      <alignment horizontal="left" vertical="center" wrapText="1"/>
      <protection locked="0"/>
    </xf>
    <xf numFmtId="0" fontId="13" fillId="13" borderId="6" xfId="0" applyFont="1" applyFill="1" applyBorder="1" applyAlignment="1" applyProtection="1">
      <alignment horizontal="left" vertical="center" wrapText="1"/>
      <protection locked="0"/>
    </xf>
    <xf numFmtId="0" fontId="15" fillId="0" borderId="19" xfId="0" applyFont="1" applyBorder="1" applyAlignment="1" applyProtection="1">
      <alignment horizontal="left" vertical="top" wrapText="1"/>
      <protection locked="0"/>
    </xf>
    <xf numFmtId="0" fontId="15" fillId="0" borderId="20" xfId="0" applyFont="1" applyBorder="1" applyAlignment="1" applyProtection="1">
      <alignment horizontal="left" vertical="top" wrapText="1"/>
      <protection locked="0"/>
    </xf>
    <xf numFmtId="0" fontId="15" fillId="0" borderId="21" xfId="0" applyFont="1" applyBorder="1" applyAlignment="1" applyProtection="1">
      <alignment horizontal="left" vertical="top" wrapText="1"/>
      <protection locked="0"/>
    </xf>
    <xf numFmtId="0" fontId="13" fillId="8" borderId="13" xfId="0" applyFont="1" applyFill="1" applyBorder="1" applyAlignment="1" applyProtection="1">
      <alignment horizontal="right" wrapText="1"/>
      <protection locked="0"/>
    </xf>
    <xf numFmtId="0" fontId="13" fillId="8" borderId="6" xfId="0" applyFont="1" applyFill="1" applyBorder="1" applyAlignment="1" applyProtection="1">
      <alignment horizontal="right" wrapText="1"/>
      <protection locked="0"/>
    </xf>
    <xf numFmtId="0" fontId="6" fillId="8" borderId="13" xfId="0" applyFont="1" applyFill="1" applyBorder="1" applyAlignment="1" applyProtection="1">
      <alignment horizontal="left"/>
      <protection locked="0"/>
    </xf>
    <xf numFmtId="0" fontId="6" fillId="8" borderId="16" xfId="0" applyFont="1" applyFill="1" applyBorder="1" applyAlignment="1" applyProtection="1">
      <alignment horizontal="left"/>
      <protection locked="0"/>
    </xf>
    <xf numFmtId="0" fontId="6" fillId="8" borderId="6" xfId="0" applyFont="1" applyFill="1" applyBorder="1" applyAlignment="1" applyProtection="1">
      <alignment horizontal="left"/>
      <protection locked="0"/>
    </xf>
    <xf numFmtId="0" fontId="13" fillId="13" borderId="13" xfId="0" applyFont="1" applyFill="1" applyBorder="1" applyAlignment="1" applyProtection="1">
      <alignment horizontal="right" vertical="center" wrapText="1"/>
      <protection locked="0"/>
    </xf>
    <xf numFmtId="0" fontId="13" fillId="13" borderId="6" xfId="0" applyFont="1" applyFill="1" applyBorder="1" applyAlignment="1" applyProtection="1">
      <alignment horizontal="right" vertical="center" wrapText="1"/>
      <protection locked="0"/>
    </xf>
    <xf numFmtId="0" fontId="13" fillId="8" borderId="36" xfId="0" applyFont="1" applyFill="1" applyBorder="1" applyAlignment="1" applyProtection="1">
      <alignment horizontal="right" wrapText="1"/>
      <protection locked="0"/>
    </xf>
    <xf numFmtId="0" fontId="13" fillId="8" borderId="37" xfId="0" applyFont="1" applyFill="1" applyBorder="1" applyAlignment="1" applyProtection="1">
      <alignment horizontal="right" wrapText="1"/>
      <protection locked="0"/>
    </xf>
    <xf numFmtId="14" fontId="6" fillId="8" borderId="36" xfId="0" applyNumberFormat="1" applyFont="1" applyFill="1" applyBorder="1" applyAlignment="1" applyProtection="1">
      <alignment horizontal="left"/>
      <protection locked="0"/>
    </xf>
    <xf numFmtId="14" fontId="6" fillId="8" borderId="28" xfId="0" applyNumberFormat="1" applyFont="1" applyFill="1" applyBorder="1" applyAlignment="1" applyProtection="1">
      <alignment horizontal="left"/>
      <protection locked="0"/>
    </xf>
    <xf numFmtId="14" fontId="6" fillId="8" borderId="37" xfId="0" applyNumberFormat="1" applyFont="1" applyFill="1" applyBorder="1" applyAlignment="1" applyProtection="1">
      <alignment horizontal="left"/>
      <protection locked="0"/>
    </xf>
    <xf numFmtId="0" fontId="13" fillId="0" borderId="19" xfId="0" applyFont="1" applyBorder="1" applyAlignment="1" applyProtection="1">
      <alignment horizontal="center"/>
      <protection locked="0"/>
    </xf>
    <xf numFmtId="0" fontId="13" fillId="0" borderId="20" xfId="0" applyFont="1" applyBorder="1" applyAlignment="1" applyProtection="1">
      <alignment horizontal="center"/>
      <protection locked="0"/>
    </xf>
    <xf numFmtId="0" fontId="13" fillId="0" borderId="21" xfId="0" applyFont="1" applyBorder="1" applyAlignment="1" applyProtection="1">
      <alignment horizontal="center"/>
      <protection locked="0"/>
    </xf>
    <xf numFmtId="0" fontId="6" fillId="8" borderId="13" xfId="0" applyFont="1" applyFill="1" applyBorder="1" applyAlignment="1">
      <alignment horizontal="left" wrapText="1"/>
    </xf>
    <xf numFmtId="0" fontId="6" fillId="8" borderId="16" xfId="0" applyFont="1" applyFill="1" applyBorder="1" applyAlignment="1">
      <alignment horizontal="left" wrapText="1"/>
    </xf>
    <xf numFmtId="0" fontId="6" fillId="8" borderId="6" xfId="0" applyFont="1" applyFill="1" applyBorder="1" applyAlignment="1">
      <alignment horizontal="left" wrapText="1"/>
    </xf>
    <xf numFmtId="14" fontId="6" fillId="8" borderId="13" xfId="0" applyNumberFormat="1" applyFont="1" applyFill="1" applyBorder="1" applyAlignment="1">
      <alignment horizontal="left" wrapText="1"/>
    </xf>
    <xf numFmtId="14" fontId="6" fillId="8" borderId="16" xfId="0" applyNumberFormat="1" applyFont="1" applyFill="1" applyBorder="1" applyAlignment="1">
      <alignment horizontal="left" wrapText="1"/>
    </xf>
    <xf numFmtId="14" fontId="6" fillId="8" borderId="6" xfId="0" applyNumberFormat="1" applyFont="1" applyFill="1" applyBorder="1" applyAlignment="1">
      <alignment horizontal="left" wrapText="1"/>
    </xf>
    <xf numFmtId="0" fontId="16" fillId="12" borderId="15" xfId="0" applyFont="1" applyFill="1" applyBorder="1" applyAlignment="1">
      <alignment horizontal="center" wrapText="1"/>
    </xf>
    <xf numFmtId="0" fontId="13" fillId="8" borderId="13" xfId="0" applyFont="1" applyFill="1" applyBorder="1" applyAlignment="1">
      <alignment horizontal="right" wrapText="1"/>
    </xf>
    <xf numFmtId="0" fontId="13" fillId="8" borderId="16" xfId="0" applyFont="1" applyFill="1" applyBorder="1" applyAlignment="1">
      <alignment horizontal="right" wrapText="1"/>
    </xf>
    <xf numFmtId="0" fontId="13" fillId="8" borderId="6" xfId="0" applyFont="1" applyFill="1" applyBorder="1" applyAlignment="1">
      <alignment horizontal="right" wrapText="1"/>
    </xf>
    <xf numFmtId="0" fontId="13" fillId="13" borderId="13" xfId="0" applyFont="1" applyFill="1" applyBorder="1" applyAlignment="1">
      <alignment horizontal="right" wrapText="1"/>
    </xf>
    <xf numFmtId="0" fontId="13" fillId="13" borderId="16" xfId="0" applyFont="1" applyFill="1" applyBorder="1" applyAlignment="1">
      <alignment horizontal="right" wrapText="1"/>
    </xf>
    <xf numFmtId="0" fontId="13" fillId="13" borderId="6" xfId="0" applyFont="1" applyFill="1" applyBorder="1" applyAlignment="1">
      <alignment horizontal="right" wrapText="1"/>
    </xf>
    <xf numFmtId="0" fontId="6" fillId="8" borderId="13" xfId="0" applyFont="1" applyFill="1" applyBorder="1" applyAlignment="1">
      <alignment horizontal="left"/>
    </xf>
    <xf numFmtId="0" fontId="6" fillId="8" borderId="16" xfId="0" applyFont="1" applyFill="1" applyBorder="1" applyAlignment="1">
      <alignment horizontal="left"/>
    </xf>
    <xf numFmtId="0" fontId="6" fillId="8" borderId="6" xfId="0" applyFont="1" applyFill="1" applyBorder="1" applyAlignment="1">
      <alignment horizontal="left"/>
    </xf>
    <xf numFmtId="14" fontId="6" fillId="8" borderId="13" xfId="0" applyNumberFormat="1" applyFont="1" applyFill="1" applyBorder="1" applyAlignment="1">
      <alignment horizontal="left"/>
    </xf>
    <xf numFmtId="14" fontId="6" fillId="8" borderId="16" xfId="0" applyNumberFormat="1" applyFont="1" applyFill="1" applyBorder="1" applyAlignment="1">
      <alignment horizontal="left"/>
    </xf>
    <xf numFmtId="14" fontId="6" fillId="8" borderId="6" xfId="0" applyNumberFormat="1" applyFont="1" applyFill="1" applyBorder="1" applyAlignment="1">
      <alignment horizontal="left"/>
    </xf>
    <xf numFmtId="0" fontId="21" fillId="12" borderId="15" xfId="0" applyFont="1" applyFill="1" applyBorder="1" applyAlignment="1">
      <alignment horizontal="center"/>
    </xf>
    <xf numFmtId="0" fontId="20" fillId="12" borderId="15" xfId="0" applyFont="1" applyFill="1" applyBorder="1" applyAlignment="1">
      <alignment horizontal="center"/>
    </xf>
    <xf numFmtId="0" fontId="6"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6" fillId="0" borderId="15" xfId="0" applyFont="1" applyBorder="1" applyAlignment="1">
      <alignment horizontal="center" vertical="center"/>
    </xf>
    <xf numFmtId="0" fontId="13" fillId="13" borderId="13" xfId="0" applyFont="1" applyFill="1" applyBorder="1" applyAlignment="1">
      <alignment horizontal="right" vertical="center" wrapText="1"/>
    </xf>
    <xf numFmtId="0" fontId="13" fillId="13" borderId="16" xfId="0" applyFont="1" applyFill="1" applyBorder="1" applyAlignment="1">
      <alignment horizontal="right" vertical="center" wrapText="1"/>
    </xf>
    <xf numFmtId="0" fontId="13" fillId="13" borderId="6" xfId="0" applyFont="1" applyFill="1" applyBorder="1" applyAlignment="1">
      <alignment horizontal="right" vertical="center" wrapText="1"/>
    </xf>
    <xf numFmtId="0" fontId="17" fillId="0" borderId="0" xfId="0" applyFont="1" applyAlignment="1">
      <alignment horizontal="left" wrapText="1" indent="1"/>
    </xf>
  </cellXfs>
  <cellStyles count="4">
    <cellStyle name="Normal" xfId="0" builtinId="0"/>
    <cellStyle name="Normal 2" xfId="2" xr:uid="{5C89C1ED-A94D-4043-A54D-BA82EDC26FEF}"/>
    <cellStyle name="Normal 4" xfId="1" xr:uid="{00000000-0005-0000-0000-000001000000}"/>
    <cellStyle name="Percent" xfId="3" builtinId="5"/>
  </cellStyles>
  <dxfs count="12">
    <dxf>
      <fill>
        <patternFill>
          <bgColor rgb="FFC0C0C0"/>
        </patternFill>
      </fill>
    </dxf>
    <dxf>
      <font>
        <condense val="0"/>
        <extend val="0"/>
        <color rgb="FFFF0000"/>
      </font>
    </dxf>
    <dxf>
      <fill>
        <patternFill>
          <bgColor rgb="FFC0C0C0"/>
        </patternFill>
      </fill>
    </dxf>
    <dxf>
      <font>
        <condense val="0"/>
        <extend val="0"/>
        <color rgb="FFFF0000"/>
      </font>
    </dxf>
    <dxf>
      <fill>
        <patternFill>
          <bgColor rgb="FFC0C0C0"/>
        </patternFill>
      </fill>
    </dxf>
    <dxf>
      <font>
        <condense val="0"/>
        <extend val="0"/>
        <color rgb="FFFF0000"/>
      </font>
    </dxf>
    <dxf>
      <fill>
        <patternFill>
          <bgColor rgb="FFC0C0C0"/>
        </patternFill>
      </fill>
    </dxf>
    <dxf>
      <font>
        <condense val="0"/>
        <extend val="0"/>
        <color rgb="FFFF0000"/>
      </font>
    </dxf>
    <dxf>
      <font>
        <color rgb="FF9C0006"/>
      </font>
      <fill>
        <patternFill>
          <bgColor rgb="FFFFC7CE"/>
        </patternFill>
      </fill>
    </dxf>
    <dxf>
      <font>
        <color rgb="FF006100"/>
      </font>
      <fill>
        <patternFill>
          <bgColor rgb="FFC6EFCE"/>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71437</xdr:colOff>
      <xdr:row>0</xdr:row>
      <xdr:rowOff>39687</xdr:rowOff>
    </xdr:from>
    <xdr:to>
      <xdr:col>0</xdr:col>
      <xdr:colOff>982345</xdr:colOff>
      <xdr:row>2</xdr:row>
      <xdr:rowOff>95887</xdr:rowOff>
    </xdr:to>
    <xdr:pic>
      <xdr:nvPicPr>
        <xdr:cNvPr id="2" name="Picture 1">
          <a:extLst>
            <a:ext uri="{FF2B5EF4-FFF2-40B4-BE49-F238E27FC236}">
              <a16:creationId xmlns:a16="http://schemas.microsoft.com/office/drawing/2014/main" id="{BD863745-A1CB-47AB-86EE-047342165390}"/>
            </a:ext>
          </a:extLst>
        </xdr:cNvPr>
        <xdr:cNvPicPr>
          <a:picLocks noChangeAspect="1"/>
        </xdr:cNvPicPr>
      </xdr:nvPicPr>
      <xdr:blipFill>
        <a:blip xmlns:r="http://schemas.openxmlformats.org/officeDocument/2006/relationships" r:embed="rId1"/>
        <a:stretch>
          <a:fillRect/>
        </a:stretch>
      </xdr:blipFill>
      <xdr:spPr>
        <a:xfrm>
          <a:off x="71437" y="39687"/>
          <a:ext cx="912813" cy="433390"/>
        </a:xfrm>
        <a:prstGeom prst="rect">
          <a:avLst/>
        </a:prstGeom>
      </xdr:spPr>
    </xdr:pic>
    <xdr:clientData/>
  </xdr:twoCellAnchor>
  <xdr:twoCellAnchor editAs="oneCell">
    <xdr:from>
      <xdr:col>1</xdr:col>
      <xdr:colOff>3937002</xdr:colOff>
      <xdr:row>0</xdr:row>
      <xdr:rowOff>0</xdr:rowOff>
    </xdr:from>
    <xdr:to>
      <xdr:col>1</xdr:col>
      <xdr:colOff>4391343</xdr:colOff>
      <xdr:row>2</xdr:row>
      <xdr:rowOff>143487</xdr:rowOff>
    </xdr:to>
    <xdr:pic>
      <xdr:nvPicPr>
        <xdr:cNvPr id="3" name="Picture 2">
          <a:extLst>
            <a:ext uri="{FF2B5EF4-FFF2-40B4-BE49-F238E27FC236}">
              <a16:creationId xmlns:a16="http://schemas.microsoft.com/office/drawing/2014/main" id="{46159B99-81D1-152F-B439-A7D7185894AA}"/>
            </a:ext>
          </a:extLst>
        </xdr:cNvPr>
        <xdr:cNvPicPr>
          <a:picLocks noChangeAspect="1"/>
        </xdr:cNvPicPr>
      </xdr:nvPicPr>
      <xdr:blipFill>
        <a:blip xmlns:r="http://schemas.openxmlformats.org/officeDocument/2006/relationships" r:embed="rId2"/>
        <a:stretch>
          <a:fillRect/>
        </a:stretch>
      </xdr:blipFill>
      <xdr:spPr>
        <a:xfrm>
          <a:off x="8445502" y="0"/>
          <a:ext cx="452436" cy="526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211689</xdr:colOff>
      <xdr:row>0</xdr:row>
      <xdr:rowOff>63837</xdr:rowOff>
    </xdr:from>
    <xdr:to>
      <xdr:col>1</xdr:col>
      <xdr:colOff>590550</xdr:colOff>
      <xdr:row>0</xdr:row>
      <xdr:rowOff>817347</xdr:rowOff>
    </xdr:to>
    <xdr:pic>
      <xdr:nvPicPr>
        <xdr:cNvPr id="2" name="Picture 1">
          <a:extLst>
            <a:ext uri="{FF2B5EF4-FFF2-40B4-BE49-F238E27FC236}">
              <a16:creationId xmlns:a16="http://schemas.microsoft.com/office/drawing/2014/main" id="{26E13B92-C154-4FF4-B17F-1A149EAD7BC1}"/>
            </a:ext>
          </a:extLst>
        </xdr:cNvPr>
        <xdr:cNvPicPr>
          <a:picLocks noChangeAspect="1"/>
        </xdr:cNvPicPr>
      </xdr:nvPicPr>
      <xdr:blipFill>
        <a:blip xmlns:r="http://schemas.openxmlformats.org/officeDocument/2006/relationships" r:embed="rId1"/>
        <a:stretch>
          <a:fillRect/>
        </a:stretch>
      </xdr:blipFill>
      <xdr:spPr>
        <a:xfrm>
          <a:off x="211689" y="63837"/>
          <a:ext cx="740811" cy="772560"/>
        </a:xfrm>
        <a:prstGeom prst="rect">
          <a:avLst/>
        </a:prstGeom>
      </xdr:spPr>
    </xdr:pic>
    <xdr:clientData/>
  </xdr:twoCellAnchor>
  <xdr:twoCellAnchor>
    <xdr:from>
      <xdr:col>6</xdr:col>
      <xdr:colOff>33261</xdr:colOff>
      <xdr:row>0</xdr:row>
      <xdr:rowOff>29158</xdr:rowOff>
    </xdr:from>
    <xdr:to>
      <xdr:col>6</xdr:col>
      <xdr:colOff>664717</xdr:colOff>
      <xdr:row>0</xdr:row>
      <xdr:rowOff>767831</xdr:rowOff>
    </xdr:to>
    <xdr:pic>
      <xdr:nvPicPr>
        <xdr:cNvPr id="3" name="Picture 2">
          <a:extLst>
            <a:ext uri="{FF2B5EF4-FFF2-40B4-BE49-F238E27FC236}">
              <a16:creationId xmlns:a16="http://schemas.microsoft.com/office/drawing/2014/main" id="{D9DC926C-5F99-4C6E-98D0-2E6CF6715E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29586" y="29158"/>
          <a:ext cx="631456" cy="738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106914</xdr:colOff>
      <xdr:row>0</xdr:row>
      <xdr:rowOff>48596</xdr:rowOff>
    </xdr:from>
    <xdr:to>
      <xdr:col>1</xdr:col>
      <xdr:colOff>859311</xdr:colOff>
      <xdr:row>0</xdr:row>
      <xdr:rowOff>705268</xdr:rowOff>
    </xdr:to>
    <xdr:pic>
      <xdr:nvPicPr>
        <xdr:cNvPr id="2" name="Picture 1">
          <a:extLst>
            <a:ext uri="{FF2B5EF4-FFF2-40B4-BE49-F238E27FC236}">
              <a16:creationId xmlns:a16="http://schemas.microsoft.com/office/drawing/2014/main" id="{6F64DD2C-4422-47C0-B90F-EC570B37554A}"/>
            </a:ext>
          </a:extLst>
        </xdr:cNvPr>
        <xdr:cNvPicPr>
          <a:picLocks noChangeAspect="1"/>
        </xdr:cNvPicPr>
      </xdr:nvPicPr>
      <xdr:blipFill>
        <a:blip xmlns:r="http://schemas.openxmlformats.org/officeDocument/2006/relationships" r:embed="rId1"/>
        <a:stretch>
          <a:fillRect/>
        </a:stretch>
      </xdr:blipFill>
      <xdr:spPr>
        <a:xfrm>
          <a:off x="106914" y="48596"/>
          <a:ext cx="1350995" cy="641432"/>
        </a:xfrm>
        <a:prstGeom prst="rect">
          <a:avLst/>
        </a:prstGeom>
      </xdr:spPr>
    </xdr:pic>
    <xdr:clientData/>
  </xdr:twoCellAnchor>
  <xdr:twoCellAnchor>
    <xdr:from>
      <xdr:col>15</xdr:col>
      <xdr:colOff>433311</xdr:colOff>
      <xdr:row>0</xdr:row>
      <xdr:rowOff>29158</xdr:rowOff>
    </xdr:from>
    <xdr:to>
      <xdr:col>16</xdr:col>
      <xdr:colOff>455167</xdr:colOff>
      <xdr:row>0</xdr:row>
      <xdr:rowOff>767831</xdr:rowOff>
    </xdr:to>
    <xdr:pic>
      <xdr:nvPicPr>
        <xdr:cNvPr id="3" name="Picture 2">
          <a:extLst>
            <a:ext uri="{FF2B5EF4-FFF2-40B4-BE49-F238E27FC236}">
              <a16:creationId xmlns:a16="http://schemas.microsoft.com/office/drawing/2014/main" id="{2F377AF8-20EA-4CAF-8436-10576B6354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43668" y="29158"/>
          <a:ext cx="614739" cy="738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164064</xdr:colOff>
      <xdr:row>0</xdr:row>
      <xdr:rowOff>29546</xdr:rowOff>
    </xdr:from>
    <xdr:to>
      <xdr:col>1</xdr:col>
      <xdr:colOff>281940</xdr:colOff>
      <xdr:row>0</xdr:row>
      <xdr:rowOff>686920</xdr:rowOff>
    </xdr:to>
    <xdr:pic>
      <xdr:nvPicPr>
        <xdr:cNvPr id="2" name="Picture 1">
          <a:extLst>
            <a:ext uri="{FF2B5EF4-FFF2-40B4-BE49-F238E27FC236}">
              <a16:creationId xmlns:a16="http://schemas.microsoft.com/office/drawing/2014/main" id="{BA69B21F-2B2D-4310-B1FD-81895B4C854E}"/>
            </a:ext>
          </a:extLst>
        </xdr:cNvPr>
        <xdr:cNvPicPr>
          <a:picLocks noChangeAspect="1"/>
        </xdr:cNvPicPr>
      </xdr:nvPicPr>
      <xdr:blipFill>
        <a:blip xmlns:r="http://schemas.openxmlformats.org/officeDocument/2006/relationships" r:embed="rId1"/>
        <a:stretch>
          <a:fillRect/>
        </a:stretch>
      </xdr:blipFill>
      <xdr:spPr>
        <a:xfrm>
          <a:off x="164064" y="29546"/>
          <a:ext cx="636036" cy="657374"/>
        </a:xfrm>
        <a:prstGeom prst="rect">
          <a:avLst/>
        </a:prstGeom>
      </xdr:spPr>
    </xdr:pic>
    <xdr:clientData/>
  </xdr:twoCellAnchor>
  <xdr:twoCellAnchor>
    <xdr:from>
      <xdr:col>15</xdr:col>
      <xdr:colOff>433311</xdr:colOff>
      <xdr:row>0</xdr:row>
      <xdr:rowOff>29158</xdr:rowOff>
    </xdr:from>
    <xdr:to>
      <xdr:col>16</xdr:col>
      <xdr:colOff>455167</xdr:colOff>
      <xdr:row>0</xdr:row>
      <xdr:rowOff>767831</xdr:rowOff>
    </xdr:to>
    <xdr:pic>
      <xdr:nvPicPr>
        <xdr:cNvPr id="3" name="Picture 2">
          <a:extLst>
            <a:ext uri="{FF2B5EF4-FFF2-40B4-BE49-F238E27FC236}">
              <a16:creationId xmlns:a16="http://schemas.microsoft.com/office/drawing/2014/main" id="{F7A742D2-377A-49FF-B1E4-C3E404F420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11011" y="29158"/>
          <a:ext cx="612406" cy="738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106914</xdr:colOff>
      <xdr:row>0</xdr:row>
      <xdr:rowOff>48597</xdr:rowOff>
    </xdr:from>
    <xdr:to>
      <xdr:col>1</xdr:col>
      <xdr:colOff>401864</xdr:colOff>
      <xdr:row>0</xdr:row>
      <xdr:rowOff>816260</xdr:rowOff>
    </xdr:to>
    <xdr:pic>
      <xdr:nvPicPr>
        <xdr:cNvPr id="2" name="Picture 1">
          <a:extLst>
            <a:ext uri="{FF2B5EF4-FFF2-40B4-BE49-F238E27FC236}">
              <a16:creationId xmlns:a16="http://schemas.microsoft.com/office/drawing/2014/main" id="{6AF20A85-2AEA-4FD3-9E57-42BB41CB401F}"/>
            </a:ext>
          </a:extLst>
        </xdr:cNvPr>
        <xdr:cNvPicPr>
          <a:picLocks noChangeAspect="1"/>
        </xdr:cNvPicPr>
      </xdr:nvPicPr>
      <xdr:blipFill>
        <a:blip xmlns:r="http://schemas.openxmlformats.org/officeDocument/2006/relationships" r:embed="rId1"/>
        <a:stretch>
          <a:fillRect/>
        </a:stretch>
      </xdr:blipFill>
      <xdr:spPr>
        <a:xfrm>
          <a:off x="106914" y="48597"/>
          <a:ext cx="732193" cy="761948"/>
        </a:xfrm>
        <a:prstGeom prst="rect">
          <a:avLst/>
        </a:prstGeom>
      </xdr:spPr>
    </xdr:pic>
    <xdr:clientData/>
  </xdr:twoCellAnchor>
  <xdr:twoCellAnchor>
    <xdr:from>
      <xdr:col>15</xdr:col>
      <xdr:colOff>433311</xdr:colOff>
      <xdr:row>0</xdr:row>
      <xdr:rowOff>29158</xdr:rowOff>
    </xdr:from>
    <xdr:to>
      <xdr:col>16</xdr:col>
      <xdr:colOff>455167</xdr:colOff>
      <xdr:row>0</xdr:row>
      <xdr:rowOff>767831</xdr:rowOff>
    </xdr:to>
    <xdr:pic>
      <xdr:nvPicPr>
        <xdr:cNvPr id="3" name="Picture 2">
          <a:extLst>
            <a:ext uri="{FF2B5EF4-FFF2-40B4-BE49-F238E27FC236}">
              <a16:creationId xmlns:a16="http://schemas.microsoft.com/office/drawing/2014/main" id="{9690AC81-C55F-4FD0-B850-7A7D4F71111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11011" y="29158"/>
          <a:ext cx="612406" cy="738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135489</xdr:colOff>
      <xdr:row>0</xdr:row>
      <xdr:rowOff>67646</xdr:rowOff>
    </xdr:from>
    <xdr:to>
      <xdr:col>1</xdr:col>
      <xdr:colOff>361950</xdr:colOff>
      <xdr:row>0</xdr:row>
      <xdr:rowOff>766303</xdr:rowOff>
    </xdr:to>
    <xdr:pic>
      <xdr:nvPicPr>
        <xdr:cNvPr id="2" name="Picture 1">
          <a:extLst>
            <a:ext uri="{FF2B5EF4-FFF2-40B4-BE49-F238E27FC236}">
              <a16:creationId xmlns:a16="http://schemas.microsoft.com/office/drawing/2014/main" id="{F347EBE1-C843-4FD0-9410-3593626CFB45}"/>
            </a:ext>
          </a:extLst>
        </xdr:cNvPr>
        <xdr:cNvPicPr>
          <a:picLocks noChangeAspect="1"/>
        </xdr:cNvPicPr>
      </xdr:nvPicPr>
      <xdr:blipFill>
        <a:blip xmlns:r="http://schemas.openxmlformats.org/officeDocument/2006/relationships" r:embed="rId1"/>
        <a:stretch>
          <a:fillRect/>
        </a:stretch>
      </xdr:blipFill>
      <xdr:spPr>
        <a:xfrm>
          <a:off x="135489" y="67646"/>
          <a:ext cx="664611" cy="698657"/>
        </a:xfrm>
        <a:prstGeom prst="rect">
          <a:avLst/>
        </a:prstGeom>
      </xdr:spPr>
    </xdr:pic>
    <xdr:clientData/>
  </xdr:twoCellAnchor>
  <xdr:twoCellAnchor>
    <xdr:from>
      <xdr:col>10</xdr:col>
      <xdr:colOff>595236</xdr:colOff>
      <xdr:row>0</xdr:row>
      <xdr:rowOff>0</xdr:rowOff>
    </xdr:from>
    <xdr:to>
      <xdr:col>10</xdr:col>
      <xdr:colOff>1226692</xdr:colOff>
      <xdr:row>0</xdr:row>
      <xdr:rowOff>738673</xdr:rowOff>
    </xdr:to>
    <xdr:pic>
      <xdr:nvPicPr>
        <xdr:cNvPr id="3" name="Picture 2">
          <a:extLst>
            <a:ext uri="{FF2B5EF4-FFF2-40B4-BE49-F238E27FC236}">
              <a16:creationId xmlns:a16="http://schemas.microsoft.com/office/drawing/2014/main" id="{77E9DB5E-198D-4424-AC22-B5ED9F71CB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10586" y="0"/>
          <a:ext cx="631456" cy="738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113036</xdr:colOff>
      <xdr:row>0</xdr:row>
      <xdr:rowOff>51026</xdr:rowOff>
    </xdr:from>
    <xdr:to>
      <xdr:col>1</xdr:col>
      <xdr:colOff>161453</xdr:colOff>
      <xdr:row>0</xdr:row>
      <xdr:rowOff>775834</xdr:rowOff>
    </xdr:to>
    <xdr:pic>
      <xdr:nvPicPr>
        <xdr:cNvPr id="2" name="Picture 1">
          <a:extLst>
            <a:ext uri="{FF2B5EF4-FFF2-40B4-BE49-F238E27FC236}">
              <a16:creationId xmlns:a16="http://schemas.microsoft.com/office/drawing/2014/main" id="{AB6F5936-5F49-4E53-9D91-9839DBE30567}"/>
            </a:ext>
          </a:extLst>
        </xdr:cNvPr>
        <xdr:cNvPicPr>
          <a:picLocks noChangeAspect="1"/>
        </xdr:cNvPicPr>
      </xdr:nvPicPr>
      <xdr:blipFill>
        <a:blip xmlns:r="http://schemas.openxmlformats.org/officeDocument/2006/relationships" r:embed="rId1"/>
        <a:stretch>
          <a:fillRect/>
        </a:stretch>
      </xdr:blipFill>
      <xdr:spPr>
        <a:xfrm>
          <a:off x="113036" y="51026"/>
          <a:ext cx="771296" cy="724808"/>
        </a:xfrm>
        <a:prstGeom prst="rect">
          <a:avLst/>
        </a:prstGeom>
      </xdr:spPr>
    </xdr:pic>
    <xdr:clientData/>
  </xdr:twoCellAnchor>
  <xdr:twoCellAnchor>
    <xdr:from>
      <xdr:col>8</xdr:col>
      <xdr:colOff>1054553</xdr:colOff>
      <xdr:row>0</xdr:row>
      <xdr:rowOff>29158</xdr:rowOff>
    </xdr:from>
    <xdr:to>
      <xdr:col>8</xdr:col>
      <xdr:colOff>1550542</xdr:colOff>
      <xdr:row>0</xdr:row>
      <xdr:rowOff>767831</xdr:rowOff>
    </xdr:to>
    <xdr:pic>
      <xdr:nvPicPr>
        <xdr:cNvPr id="3" name="Picture 2">
          <a:extLst>
            <a:ext uri="{FF2B5EF4-FFF2-40B4-BE49-F238E27FC236}">
              <a16:creationId xmlns:a16="http://schemas.microsoft.com/office/drawing/2014/main" id="{4E5BE1BB-0CD3-428B-8BF0-E1770AC7AC2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157857" y="29158"/>
          <a:ext cx="495989" cy="738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rilliumhealthresources-my.sharepoint.com/Users/katy.prince/AppData/Roaming/Microsoft/Excel/DHHS%20Routine%20Monitoring%20Tool%20for%20Providers%20Effective%20October2015_%2012-16-15%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Guidelines"/>
      <sheetName val="Overview"/>
      <sheetName val="Frequency-Licensed Surveys"/>
      <sheetName val="Workbook Set-up"/>
      <sheetName val="Data Validation"/>
      <sheetName val="OVERALL SUMMARY"/>
      <sheetName val="Routine Monitoring"/>
      <sheetName val="Record Release Checklist"/>
      <sheetName val="Medication Review"/>
      <sheetName val="Post-Payment Generic Tool"/>
      <sheetName val="Staff Qual Generic"/>
      <sheetName val="Staff Qual ACTT"/>
      <sheetName val="Staff Qual CST"/>
      <sheetName val="Staff Qual Day Tx"/>
      <sheetName val="Staff Qual FBC"/>
      <sheetName val="Staff Qual IIH"/>
      <sheetName val="Staff Qual MCM"/>
      <sheetName val="Staff Qual MST"/>
      <sheetName val="Staff Qual PSR"/>
      <sheetName val="Staff PartialHosp-MedCRT- Dtx"/>
      <sheetName val="Staff Qual SAIOP-SACOT"/>
      <sheetName val="Post-Payment Innovations Waiver"/>
      <sheetName val="Staff Qual Innovations Waiver"/>
      <sheetName val="Post-Payment Opioid"/>
      <sheetName val="Staff Qual Opioid"/>
      <sheetName val="Post-Payment DA"/>
      <sheetName val="Staff Qual DA"/>
      <sheetName val="Post-Payment Residential"/>
      <sheetName val="Post-Payment PRTF"/>
      <sheetName val="Staff Qual Residential &amp; PRTF"/>
      <sheetName val="Staff Credentials"/>
      <sheetName val="Post-Payment TFC"/>
      <sheetName val="Sample Based on Paid Claims"/>
      <sheetName val="Personnel List"/>
      <sheetName val="Incident Level I"/>
      <sheetName val="Incident Level II &amp; III"/>
      <sheetName val="Restrictive Interventions"/>
      <sheetName val="Complaints"/>
      <sheetName val="Medication Review Records"/>
      <sheetName val="Data Extra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1">
          <cell r="A1" t="str">
            <v>PP - Paraprofessional</v>
          </cell>
        </row>
        <row r="2">
          <cell r="A2" t="str">
            <v>AP - Associate Professional</v>
          </cell>
        </row>
        <row r="3">
          <cell r="A3" t="str">
            <v xml:space="preserve">QP - Qualified Professional (specify Bachelors or Masters level by including level of degree, e.g., BS - Bachelor of Science) </v>
          </cell>
        </row>
        <row r="4">
          <cell r="A4" t="str">
            <v xml:space="preserve">LCSW - Licensed Clinical Social Worker </v>
          </cell>
        </row>
        <row r="5">
          <cell r="A5" t="str">
            <v xml:space="preserve">LCSWA - Associate Level Licensed Clinical Social Worker  </v>
          </cell>
        </row>
        <row r="6">
          <cell r="A6" t="str">
            <v xml:space="preserve">LPC -  Licensed Professional Counselor </v>
          </cell>
        </row>
        <row r="7">
          <cell r="A7" t="str">
            <v xml:space="preserve">LPCA - Associate Level Professional Counselor Associate </v>
          </cell>
        </row>
        <row r="8">
          <cell r="A8" t="str">
            <v>LCAS - Licensed Clinical Addictions Specialist</v>
          </cell>
        </row>
        <row r="9">
          <cell r="A9" t="str">
            <v>LCASA - Associate Level Licensed Clinical Addictions Specialist</v>
          </cell>
        </row>
        <row r="10">
          <cell r="A10" t="str">
            <v>LMFT - Licensed Marriage and Family Therapist</v>
          </cell>
        </row>
        <row r="11">
          <cell r="A11" t="str">
            <v>LMFTA - Licensed Marriage and Family Therapist Associate</v>
          </cell>
        </row>
        <row r="12">
          <cell r="A12" t="str">
            <v xml:space="preserve">CCS - Certified Clinical Supervisor  </v>
          </cell>
        </row>
        <row r="13">
          <cell r="A13" t="str">
            <v>RN – Registered Nurse</v>
          </cell>
        </row>
        <row r="14">
          <cell r="A14" t="str">
            <v xml:space="preserve">LPN – Licensed Practical Nurse </v>
          </cell>
        </row>
        <row r="15">
          <cell r="A15" t="str">
            <v>CCN - Certified Clinical Nurse Specialist</v>
          </cell>
        </row>
        <row r="16">
          <cell r="A16" t="str">
            <v>NP - Certified Psychiatric Nurse Practitioner</v>
          </cell>
        </row>
        <row r="17">
          <cell r="A17" t="str">
            <v>LP or LCP – Licensed Psychologist, Licensed Clinical Psychologist</v>
          </cell>
        </row>
        <row r="18">
          <cell r="A18" t="str">
            <v>LPA – Licensed Psychological Associate</v>
          </cell>
        </row>
        <row r="19">
          <cell r="A19" t="str">
            <v>PA - Licensed Physician Assistant</v>
          </cell>
        </row>
        <row r="20">
          <cell r="A20" t="str">
            <v>Psychiatrist MD – Doctor of Medicine</v>
          </cell>
        </row>
        <row r="21">
          <cell r="A21" t="str">
            <v>Psychiatrist DO – Doctor of Osteopathic Medicine</v>
          </cell>
        </row>
        <row r="22">
          <cell r="A22" t="str">
            <v>CSAC - Certified Substance Abuse Counselor</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drawing" Target="../drawings/drawing4.xml"/><Relationship Id="rId4"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drawing" Target="../drawings/drawing5.xml"/><Relationship Id="rId4" Type="http://schemas.openxmlformats.org/officeDocument/2006/relationships/printerSettings" Target="../printerSettings/printerSettings20.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workbookViewId="0"/>
  </sheetViews>
  <sheetFormatPr defaultColWidth="8.85546875" defaultRowHeight="15"/>
  <cols>
    <col min="1" max="1" width="160.85546875" style="35" customWidth="1"/>
    <col min="2" max="16384" width="8.85546875" style="35"/>
  </cols>
  <sheetData>
    <row r="1" spans="1:1" ht="189" customHeight="1">
      <c r="A1" s="352" t="s">
        <v>135</v>
      </c>
    </row>
  </sheetData>
  <customSheetViews>
    <customSheetView guid="{97C5F054-5FDA-4471-8EA6-63F12F02EC88}">
      <selection activeCell="A12" sqref="A12"/>
      <pageMargins left="0" right="0" top="0" bottom="0" header="0" footer="0"/>
      <pageSetup orientation="portrait" r:id="rId1"/>
    </customSheetView>
    <customSheetView guid="{FD0E7488-3D01-4366-AFB4-67AB10ECC119}">
      <selection activeCell="A12" sqref="A12"/>
      <pageMargins left="0" right="0" top="0" bottom="0" header="0" footer="0"/>
      <pageSetup orientation="portrait" r:id="rId2"/>
    </customSheetView>
    <customSheetView guid="{71AC3347-052B-42A9-987E-283D45EEF602}">
      <selection activeCell="A12" sqref="A12"/>
      <pageMargins left="0" right="0" top="0" bottom="0" header="0" footer="0"/>
      <pageSetup orientation="portrait" r:id="rId3"/>
    </customSheetView>
  </customSheetView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topLeftCell="A9" zoomScale="120" zoomScaleNormal="120" workbookViewId="0">
      <selection activeCell="B12" sqref="B12"/>
    </sheetView>
  </sheetViews>
  <sheetFormatPr defaultRowHeight="15"/>
  <cols>
    <col min="1" max="2" width="67.5703125" customWidth="1"/>
  </cols>
  <sheetData>
    <row r="1" spans="1:2">
      <c r="A1" s="277" t="s">
        <v>131</v>
      </c>
      <c r="B1" s="278"/>
    </row>
    <row r="2" spans="1:2">
      <c r="A2" s="278"/>
      <c r="B2" s="278"/>
    </row>
    <row r="3" spans="1:2" ht="15.75" thickBot="1">
      <c r="A3" s="279"/>
      <c r="B3" s="279"/>
    </row>
    <row r="4" spans="1:2" ht="30" customHeight="1" thickBot="1">
      <c r="A4" s="1" t="s">
        <v>0</v>
      </c>
      <c r="B4" s="3"/>
    </row>
    <row r="5" spans="1:2" ht="30" customHeight="1" thickBot="1">
      <c r="A5" s="1" t="s">
        <v>105</v>
      </c>
      <c r="B5" s="3"/>
    </row>
    <row r="6" spans="1:2" ht="30" customHeight="1" thickBot="1">
      <c r="A6" s="1" t="s">
        <v>1</v>
      </c>
      <c r="B6" s="3"/>
    </row>
    <row r="7" spans="1:2" ht="30" customHeight="1" thickBot="1">
      <c r="A7" s="1" t="s">
        <v>2</v>
      </c>
      <c r="B7" s="3"/>
    </row>
    <row r="8" spans="1:2" ht="30" customHeight="1" thickBot="1">
      <c r="A8" s="1" t="s">
        <v>106</v>
      </c>
      <c r="B8" s="3"/>
    </row>
    <row r="9" spans="1:2" ht="30" customHeight="1" thickBot="1">
      <c r="A9" s="1" t="s">
        <v>3</v>
      </c>
      <c r="B9" s="3"/>
    </row>
    <row r="10" spans="1:2" ht="30" customHeight="1" thickBot="1">
      <c r="A10" s="2" t="s">
        <v>4</v>
      </c>
      <c r="B10" s="3"/>
    </row>
    <row r="11" spans="1:2" ht="30" customHeight="1" thickBot="1">
      <c r="A11" s="2" t="s">
        <v>5</v>
      </c>
      <c r="B11" s="3"/>
    </row>
    <row r="12" spans="1:2" ht="30" customHeight="1" thickBot="1">
      <c r="A12" s="2" t="s">
        <v>6</v>
      </c>
      <c r="B12" s="10"/>
    </row>
    <row r="13" spans="1:2" ht="30" customHeight="1" thickBot="1">
      <c r="A13" s="2" t="s">
        <v>7</v>
      </c>
      <c r="B13" s="3"/>
    </row>
    <row r="14" spans="1:2" ht="30" customHeight="1" thickBot="1">
      <c r="A14" s="2" t="s">
        <v>8</v>
      </c>
      <c r="B14" s="3"/>
    </row>
    <row r="17" spans="1:2">
      <c r="A17" s="4" t="s">
        <v>9</v>
      </c>
      <c r="B17" s="5"/>
    </row>
    <row r="18" spans="1:2" ht="31.5">
      <c r="A18" s="6" t="s">
        <v>10</v>
      </c>
      <c r="B18" s="6" t="s">
        <v>11</v>
      </c>
    </row>
    <row r="19" spans="1:2" ht="15.75">
      <c r="A19" s="7" t="s">
        <v>12</v>
      </c>
      <c r="B19" s="8" t="s">
        <v>13</v>
      </c>
    </row>
    <row r="20" spans="1:2" ht="15.75">
      <c r="A20" s="7" t="s">
        <v>14</v>
      </c>
      <c r="B20" s="8" t="s">
        <v>13</v>
      </c>
    </row>
    <row r="21" spans="1:2" ht="15.75">
      <c r="A21" s="9" t="s">
        <v>15</v>
      </c>
      <c r="B21" s="8" t="s">
        <v>13</v>
      </c>
    </row>
    <row r="24" spans="1:2">
      <c r="A24" t="s">
        <v>132</v>
      </c>
    </row>
  </sheetData>
  <customSheetViews>
    <customSheetView guid="{97C5F054-5FDA-4471-8EA6-63F12F02EC88}">
      <selection activeCell="B17" sqref="B17"/>
      <pageMargins left="0" right="0" top="0" bottom="0" header="0" footer="0"/>
    </customSheetView>
    <customSheetView guid="{FD0E7488-3D01-4366-AFB4-67AB10ECC119}">
      <selection activeCell="B17" sqref="B17"/>
      <pageMargins left="0" right="0" top="0" bottom="0" header="0" footer="0"/>
    </customSheetView>
    <customSheetView guid="{71AC3347-052B-42A9-987E-283D45EEF602}">
      <selection activeCell="B11" sqref="B11"/>
      <pageMargins left="0" right="0" top="0" bottom="0" header="0" footer="0"/>
    </customSheetView>
  </customSheetViews>
  <mergeCells count="1">
    <mergeCell ref="A1:B3"/>
  </mergeCells>
  <conditionalFormatting sqref="B4:B14">
    <cfRule type="expression" dxfId="11" priority="1" stopIfTrue="1">
      <formula>B4=""</formula>
    </cfRule>
  </conditionalFormatting>
  <conditionalFormatting sqref="B19:B21">
    <cfRule type="cellIs" dxfId="10" priority="8" operator="equal">
      <formula>""</formula>
    </cfRule>
  </conditionalFormatting>
  <dataValidations count="2">
    <dataValidation type="list" allowBlank="1" showInputMessage="1" showErrorMessage="1" prompt="Select the Type of Review from the drop-down box choices." sqref="B14" xr:uid="{00000000-0002-0000-0100-000000000000}">
      <formula1>"Routine-Annual, Ad Hoc"</formula1>
    </dataValidation>
    <dataValidation type="list" allowBlank="1" showInputMessage="1" showErrorMessage="1" sqref="B19:B21" xr:uid="{00000000-0002-0000-0100-000001000000}">
      <formula1>"Yes,No"</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4"/>
  <sheetViews>
    <sheetView topLeftCell="A7" workbookViewId="0">
      <selection activeCell="G11" sqref="G11"/>
    </sheetView>
  </sheetViews>
  <sheetFormatPr defaultColWidth="9.140625" defaultRowHeight="14.25"/>
  <cols>
    <col min="1" max="1" width="5.28515625" style="57" customWidth="1"/>
    <col min="2" max="2" width="47.7109375" style="67" customWidth="1"/>
    <col min="3" max="3" width="11.7109375" style="68" customWidth="1"/>
    <col min="4" max="4" width="7.5703125" style="68" customWidth="1"/>
    <col min="5" max="5" width="8.140625" style="68" customWidth="1"/>
    <col min="6" max="6" width="10.7109375" style="68" customWidth="1"/>
    <col min="7" max="7" width="10.28515625" style="69" bestFit="1" customWidth="1"/>
    <col min="8" max="16384" width="9.140625" style="57"/>
  </cols>
  <sheetData>
    <row r="1" spans="1:7" ht="82.9" customHeight="1">
      <c r="A1" s="256" t="s">
        <v>130</v>
      </c>
      <c r="B1" s="256"/>
      <c r="C1" s="256"/>
      <c r="D1" s="256"/>
      <c r="E1" s="256"/>
      <c r="F1" s="256"/>
      <c r="G1" s="256"/>
    </row>
    <row r="2" spans="1:7" ht="17.45" customHeight="1">
      <c r="A2" s="236" t="s">
        <v>0</v>
      </c>
      <c r="B2" s="237"/>
      <c r="C2" s="242">
        <f>'Review Information'!B4</f>
        <v>0</v>
      </c>
      <c r="D2" s="243"/>
      <c r="E2" s="243"/>
      <c r="F2" s="243"/>
      <c r="G2" s="244"/>
    </row>
    <row r="3" spans="1:7" ht="20.45" customHeight="1">
      <c r="A3" s="238" t="s">
        <v>105</v>
      </c>
      <c r="B3" s="239"/>
      <c r="C3" s="242">
        <f>'Review Information'!B5</f>
        <v>0</v>
      </c>
      <c r="D3" s="243"/>
      <c r="E3" s="243"/>
      <c r="F3" s="243"/>
      <c r="G3" s="244"/>
    </row>
    <row r="4" spans="1:7" ht="18.600000000000001" customHeight="1">
      <c r="A4" s="236" t="s">
        <v>5</v>
      </c>
      <c r="B4" s="237"/>
      <c r="C4" s="242">
        <f>'Review Information'!B11</f>
        <v>0</v>
      </c>
      <c r="D4" s="243"/>
      <c r="E4" s="243"/>
      <c r="F4" s="243"/>
      <c r="G4" s="244"/>
    </row>
    <row r="5" spans="1:7" ht="21.6" customHeight="1" thickBot="1">
      <c r="A5" s="240" t="s">
        <v>123</v>
      </c>
      <c r="B5" s="241"/>
      <c r="C5" s="245">
        <f>'Review Information'!B12</f>
        <v>0</v>
      </c>
      <c r="D5" s="246"/>
      <c r="E5" s="246"/>
      <c r="F5" s="246"/>
      <c r="G5" s="247"/>
    </row>
    <row r="6" spans="1:7" ht="15" customHeight="1" thickBot="1">
      <c r="A6" s="251" t="s">
        <v>16</v>
      </c>
      <c r="B6" s="252"/>
      <c r="C6" s="252"/>
      <c r="D6" s="252"/>
      <c r="E6" s="252"/>
      <c r="F6" s="252"/>
      <c r="G6" s="253"/>
    </row>
    <row r="7" spans="1:7" ht="45">
      <c r="A7" s="262" t="s">
        <v>17</v>
      </c>
      <c r="B7" s="263"/>
      <c r="C7" s="138" t="s">
        <v>18</v>
      </c>
      <c r="D7" s="139" t="s">
        <v>19</v>
      </c>
      <c r="E7" s="139" t="s">
        <v>20</v>
      </c>
      <c r="F7" s="139" t="s">
        <v>21</v>
      </c>
      <c r="G7" s="140" t="s">
        <v>22</v>
      </c>
    </row>
    <row r="8" spans="1:7" ht="15">
      <c r="A8" s="267" t="s">
        <v>23</v>
      </c>
      <c r="B8" s="268"/>
      <c r="C8" s="196">
        <f>C27</f>
        <v>0</v>
      </c>
      <c r="D8" s="196">
        <f t="shared" ref="D8:F8" si="0">D27</f>
        <v>0</v>
      </c>
      <c r="E8" s="196">
        <f t="shared" si="0"/>
        <v>0</v>
      </c>
      <c r="F8" s="196">
        <f t="shared" si="0"/>
        <v>0</v>
      </c>
      <c r="G8" s="197">
        <f>IF(SUM(E8:F8)=0,0,E8/SUM(E8:F8) )</f>
        <v>0</v>
      </c>
    </row>
    <row r="9" spans="1:7" ht="15">
      <c r="A9" s="267" t="s">
        <v>24</v>
      </c>
      <c r="B9" s="268"/>
      <c r="C9" s="196">
        <f>C31</f>
        <v>0</v>
      </c>
      <c r="D9" s="196">
        <f t="shared" ref="D9:F9" si="1">D31</f>
        <v>0</v>
      </c>
      <c r="E9" s="196">
        <f t="shared" si="1"/>
        <v>0</v>
      </c>
      <c r="F9" s="196">
        <f t="shared" si="1"/>
        <v>0</v>
      </c>
      <c r="G9" s="197">
        <f t="shared" ref="G9:G11" si="2">IF(SUM(E9:F9)=0,0,E9/SUM(E9:F9) )</f>
        <v>0</v>
      </c>
    </row>
    <row r="10" spans="1:7" ht="15">
      <c r="A10" s="267" t="s">
        <v>25</v>
      </c>
      <c r="B10" s="268"/>
      <c r="C10" s="196">
        <f>C38</f>
        <v>0</v>
      </c>
      <c r="D10" s="196">
        <f t="shared" ref="D10:F10" si="3">D38</f>
        <v>0</v>
      </c>
      <c r="E10" s="196">
        <f t="shared" si="3"/>
        <v>0</v>
      </c>
      <c r="F10" s="196">
        <f t="shared" si="3"/>
        <v>0</v>
      </c>
      <c r="G10" s="197">
        <f t="shared" si="2"/>
        <v>0</v>
      </c>
    </row>
    <row r="11" spans="1:7" ht="15">
      <c r="A11" s="267" t="s">
        <v>26</v>
      </c>
      <c r="B11" s="268"/>
      <c r="C11" s="196">
        <f>C49</f>
        <v>0</v>
      </c>
      <c r="D11" s="196">
        <f t="shared" ref="D11:F11" si="4">D49</f>
        <v>0</v>
      </c>
      <c r="E11" s="196">
        <f t="shared" si="4"/>
        <v>0</v>
      </c>
      <c r="F11" s="196">
        <f t="shared" si="4"/>
        <v>0</v>
      </c>
      <c r="G11" s="197">
        <f t="shared" si="2"/>
        <v>0</v>
      </c>
    </row>
    <row r="12" spans="1:7" ht="15">
      <c r="A12" s="273" t="s">
        <v>117</v>
      </c>
      <c r="B12" s="274"/>
      <c r="C12" s="198">
        <f>SUM(C8:C11)</f>
        <v>0</v>
      </c>
      <c r="D12" s="198">
        <f t="shared" ref="D12:F12" si="5">SUM(D8:D11)</f>
        <v>0</v>
      </c>
      <c r="E12" s="198">
        <f t="shared" si="5"/>
        <v>0</v>
      </c>
      <c r="F12" s="198">
        <f t="shared" si="5"/>
        <v>0</v>
      </c>
      <c r="G12" s="197">
        <f>IF(SUM(E12:F12)=0,0,E12/SUM(E12:F12) )</f>
        <v>0</v>
      </c>
    </row>
    <row r="13" spans="1:7">
      <c r="A13" s="58"/>
      <c r="B13" s="59"/>
      <c r="C13" s="59"/>
      <c r="D13" s="59"/>
      <c r="E13" s="59"/>
      <c r="F13" s="59"/>
      <c r="G13" s="60"/>
    </row>
    <row r="14" spans="1:7" ht="45">
      <c r="A14" s="260" t="s">
        <v>27</v>
      </c>
      <c r="B14" s="261"/>
      <c r="C14" s="61" t="s">
        <v>18</v>
      </c>
      <c r="D14" s="62" t="s">
        <v>19</v>
      </c>
      <c r="E14" s="62" t="s">
        <v>20</v>
      </c>
      <c r="F14" s="62" t="s">
        <v>21</v>
      </c>
      <c r="G14" s="63" t="s">
        <v>22</v>
      </c>
    </row>
    <row r="15" spans="1:7" ht="15">
      <c r="A15" s="273" t="s">
        <v>117</v>
      </c>
      <c r="B15" s="274"/>
      <c r="C15" s="198">
        <f>C64</f>
        <v>0</v>
      </c>
      <c r="D15" s="198">
        <f t="shared" ref="D15:F15" si="6">D64</f>
        <v>0</v>
      </c>
      <c r="E15" s="198">
        <f t="shared" si="6"/>
        <v>0</v>
      </c>
      <c r="F15" s="198">
        <f t="shared" si="6"/>
        <v>0</v>
      </c>
      <c r="G15" s="199">
        <f>IF(SUM(E15:F15)=0,0,E15/SUM(E15:F15) )</f>
        <v>0</v>
      </c>
    </row>
    <row r="16" spans="1:7" ht="15.75" thickBot="1">
      <c r="A16" s="141"/>
      <c r="B16" s="142"/>
      <c r="C16" s="142"/>
      <c r="D16" s="142"/>
      <c r="E16" s="142"/>
      <c r="F16" s="142"/>
      <c r="G16" s="143"/>
    </row>
    <row r="17" spans="1:7" ht="14.45" customHeight="1" thickBot="1">
      <c r="A17" s="264" t="s">
        <v>133</v>
      </c>
      <c r="B17" s="265"/>
      <c r="C17" s="265"/>
      <c r="D17" s="265"/>
      <c r="E17" s="265"/>
      <c r="F17" s="265"/>
      <c r="G17" s="266"/>
    </row>
    <row r="18" spans="1:7" ht="45">
      <c r="A18" s="275"/>
      <c r="B18" s="276"/>
      <c r="C18" s="144" t="s">
        <v>18</v>
      </c>
      <c r="D18" s="145" t="s">
        <v>19</v>
      </c>
      <c r="E18" s="145" t="s">
        <v>20</v>
      </c>
      <c r="F18" s="145" t="s">
        <v>21</v>
      </c>
      <c r="G18" s="146" t="s">
        <v>22</v>
      </c>
    </row>
    <row r="19" spans="1:7" ht="15">
      <c r="A19" s="269" t="s">
        <v>28</v>
      </c>
      <c r="B19" s="270"/>
      <c r="C19" s="200">
        <f>C12</f>
        <v>0</v>
      </c>
      <c r="D19" s="200">
        <f>D12</f>
        <v>0</v>
      </c>
      <c r="E19" s="200">
        <f>E12</f>
        <v>0</v>
      </c>
      <c r="F19" s="200">
        <f>F12</f>
        <v>0</v>
      </c>
      <c r="G19" s="201">
        <f>IF(SUM(E19:F19)=0,0,E19/SUM(E19:F19) )</f>
        <v>0</v>
      </c>
    </row>
    <row r="20" spans="1:7" ht="15">
      <c r="A20" s="269" t="s">
        <v>29</v>
      </c>
      <c r="B20" s="270"/>
      <c r="C20" s="200">
        <f>C15</f>
        <v>0</v>
      </c>
      <c r="D20" s="202">
        <f>D15</f>
        <v>0</v>
      </c>
      <c r="E20" s="202">
        <f>E15</f>
        <v>0</v>
      </c>
      <c r="F20" s="202">
        <f>F15</f>
        <v>0</v>
      </c>
      <c r="G20" s="201">
        <f t="shared" ref="G20:G21" si="7">IF(SUM(E20:F20)=0,0,E20/SUM(E20:F20) )</f>
        <v>0</v>
      </c>
    </row>
    <row r="21" spans="1:7" ht="15">
      <c r="A21" s="271" t="s">
        <v>30</v>
      </c>
      <c r="B21" s="272"/>
      <c r="C21" s="203">
        <f>SUM(C19:C20)</f>
        <v>0</v>
      </c>
      <c r="D21" s="203">
        <f t="shared" ref="D21:F21" si="8">SUM(D19:D20)</f>
        <v>0</v>
      </c>
      <c r="E21" s="203">
        <f t="shared" si="8"/>
        <v>0</v>
      </c>
      <c r="F21" s="203">
        <f t="shared" si="8"/>
        <v>0</v>
      </c>
      <c r="G21" s="204">
        <f t="shared" si="7"/>
        <v>0</v>
      </c>
    </row>
    <row r="22" spans="1:7">
      <c r="A22" s="58"/>
      <c r="B22" s="59"/>
      <c r="C22" s="59"/>
      <c r="D22" s="59"/>
      <c r="E22" s="59"/>
      <c r="F22" s="59"/>
      <c r="G22" s="60"/>
    </row>
    <row r="23" spans="1:7" ht="15.75" thickBot="1">
      <c r="A23" s="257" t="s">
        <v>116</v>
      </c>
      <c r="B23" s="258"/>
      <c r="C23" s="258"/>
      <c r="D23" s="258"/>
      <c r="E23" s="258"/>
      <c r="F23" s="258"/>
      <c r="G23" s="259"/>
    </row>
    <row r="24" spans="1:7" ht="15" customHeight="1" thickBot="1">
      <c r="A24" s="251" t="s">
        <v>39</v>
      </c>
      <c r="B24" s="252"/>
      <c r="C24" s="252"/>
      <c r="D24" s="252"/>
      <c r="E24" s="252"/>
      <c r="F24" s="252"/>
      <c r="G24" s="253"/>
    </row>
    <row r="25" spans="1:7" ht="45">
      <c r="A25" s="254"/>
      <c r="B25" s="255"/>
      <c r="C25" s="144" t="s">
        <v>18</v>
      </c>
      <c r="D25" s="145" t="s">
        <v>19</v>
      </c>
      <c r="E25" s="145" t="s">
        <v>20</v>
      </c>
      <c r="F25" s="145" t="s">
        <v>21</v>
      </c>
      <c r="G25" s="146" t="s">
        <v>22</v>
      </c>
    </row>
    <row r="26" spans="1:7" ht="43.5">
      <c r="A26" s="79">
        <v>1</v>
      </c>
      <c r="B26" s="65" t="s">
        <v>40</v>
      </c>
      <c r="C26" s="196">
        <f>E26+F26</f>
        <v>0</v>
      </c>
      <c r="D26" s="196">
        <f>'Routine-Annual Review'!Q8</f>
        <v>0</v>
      </c>
      <c r="E26" s="196">
        <f>'Routine-Annual Review'!M8</f>
        <v>0</v>
      </c>
      <c r="F26" s="196">
        <f>'Routine-Annual Review'!O8</f>
        <v>0</v>
      </c>
      <c r="G26" s="197">
        <f>IF(SUM(E26:F26)=0,0,E26/SUM(E26:F26) )</f>
        <v>0</v>
      </c>
    </row>
    <row r="27" spans="1:7" ht="15">
      <c r="A27" s="79"/>
      <c r="B27" s="191" t="s">
        <v>117</v>
      </c>
      <c r="C27" s="196">
        <f>SUM(C26)</f>
        <v>0</v>
      </c>
      <c r="D27" s="196">
        <f>SUM(D26)</f>
        <v>0</v>
      </c>
      <c r="E27" s="196">
        <f>SUM(E26)</f>
        <v>0</v>
      </c>
      <c r="F27" s="196">
        <f>SUM(F26)</f>
        <v>0</v>
      </c>
      <c r="G27" s="197">
        <f>IF(SUM(E27:F27)=0,0,E27/SUM(E27:F27) )</f>
        <v>0</v>
      </c>
    </row>
    <row r="28" spans="1:7" ht="15.75" thickBot="1">
      <c r="A28" s="80"/>
      <c r="B28" s="77"/>
      <c r="C28" s="77"/>
      <c r="D28" s="77"/>
      <c r="E28" s="77"/>
      <c r="F28" s="77"/>
      <c r="G28" s="78"/>
    </row>
    <row r="29" spans="1:7" ht="15" customHeight="1" thickBot="1">
      <c r="A29" s="251" t="s">
        <v>24</v>
      </c>
      <c r="B29" s="252"/>
      <c r="C29" s="252"/>
      <c r="D29" s="252"/>
      <c r="E29" s="252"/>
      <c r="F29" s="252"/>
      <c r="G29" s="253"/>
    </row>
    <row r="30" spans="1:7" ht="57.75">
      <c r="A30" s="147">
        <v>2</v>
      </c>
      <c r="B30" s="125" t="s">
        <v>41</v>
      </c>
      <c r="C30" s="205">
        <f>E30+F30</f>
        <v>0</v>
      </c>
      <c r="D30" s="205">
        <f>'Routine-Annual Review'!Q10</f>
        <v>0</v>
      </c>
      <c r="E30" s="205">
        <f>'Routine-Annual Review'!M10</f>
        <v>0</v>
      </c>
      <c r="F30" s="205">
        <f>'Routine-Annual Review'!O10</f>
        <v>0</v>
      </c>
      <c r="G30" s="206">
        <f>IF(SUM(E30:F30)=0,0,E30/SUM(E30:F30) )</f>
        <v>0</v>
      </c>
    </row>
    <row r="31" spans="1:7" ht="15">
      <c r="A31" s="79"/>
      <c r="B31" s="82" t="s">
        <v>117</v>
      </c>
      <c r="C31" s="196">
        <f>SUM(C30)</f>
        <v>0</v>
      </c>
      <c r="D31" s="196">
        <f t="shared" ref="D31" si="9">SUM(D30)</f>
        <v>0</v>
      </c>
      <c r="E31" s="196">
        <f t="shared" ref="E31" si="10">SUM(E30)</f>
        <v>0</v>
      </c>
      <c r="F31" s="196">
        <f t="shared" ref="F31" si="11">SUM(F30)</f>
        <v>0</v>
      </c>
      <c r="G31" s="197">
        <f>IF(SUM(E31:F31)=0,0,E31/SUM(E31:F31) )</f>
        <v>0</v>
      </c>
    </row>
    <row r="32" spans="1:7" ht="15" thickBot="1">
      <c r="A32" s="149"/>
      <c r="B32" s="150"/>
      <c r="C32" s="150"/>
      <c r="D32" s="150"/>
      <c r="E32" s="150"/>
      <c r="F32" s="150"/>
      <c r="G32" s="151"/>
    </row>
    <row r="33" spans="1:7" ht="15" customHeight="1" thickBot="1">
      <c r="A33" s="251" t="s">
        <v>42</v>
      </c>
      <c r="B33" s="252"/>
      <c r="C33" s="252"/>
      <c r="D33" s="252"/>
      <c r="E33" s="252"/>
      <c r="F33" s="252"/>
      <c r="G33" s="253"/>
    </row>
    <row r="34" spans="1:7" ht="29.25">
      <c r="A34" s="148">
        <v>3</v>
      </c>
      <c r="B34" s="125" t="s">
        <v>43</v>
      </c>
      <c r="C34" s="205">
        <f t="shared" ref="C34:C37" si="12">E34+F34</f>
        <v>0</v>
      </c>
      <c r="D34" s="205">
        <f>'Routine-Annual Review'!Q12</f>
        <v>0</v>
      </c>
      <c r="E34" s="205">
        <f>'Routine-Annual Review'!M12</f>
        <v>0</v>
      </c>
      <c r="F34" s="205">
        <f>'Routine-Annual Review'!O12</f>
        <v>0</v>
      </c>
      <c r="G34" s="206">
        <f>IF(SUM(E34:F34)=0,0,E34/SUM(E34:F34) )</f>
        <v>0</v>
      </c>
    </row>
    <row r="35" spans="1:7" ht="43.5">
      <c r="A35" s="81">
        <v>4</v>
      </c>
      <c r="B35" s="65" t="s">
        <v>44</v>
      </c>
      <c r="C35" s="196">
        <f t="shared" si="12"/>
        <v>0</v>
      </c>
      <c r="D35" s="196">
        <f>'Routine-Annual Review'!Q13</f>
        <v>0</v>
      </c>
      <c r="E35" s="196">
        <f>'Routine-Annual Review'!M13</f>
        <v>0</v>
      </c>
      <c r="F35" s="196">
        <f>'Routine-Annual Review'!O13</f>
        <v>0</v>
      </c>
      <c r="G35" s="197">
        <f t="shared" ref="G35:G38" si="13">IF(SUM(E35:F35)=0,0,E35/SUM(E35:F35) )</f>
        <v>0</v>
      </c>
    </row>
    <row r="36" spans="1:7" ht="72">
      <c r="A36" s="81">
        <v>5</v>
      </c>
      <c r="B36" s="65" t="s">
        <v>84</v>
      </c>
      <c r="C36" s="196">
        <f t="shared" si="12"/>
        <v>0</v>
      </c>
      <c r="D36" s="196">
        <f>'Routine-Annual Review'!Q14</f>
        <v>0</v>
      </c>
      <c r="E36" s="196">
        <f>'Routine-Annual Review'!M14</f>
        <v>0</v>
      </c>
      <c r="F36" s="196">
        <f>'Routine-Annual Review'!O14</f>
        <v>0</v>
      </c>
      <c r="G36" s="197">
        <f t="shared" si="13"/>
        <v>0</v>
      </c>
    </row>
    <row r="37" spans="1:7" ht="43.5">
      <c r="A37" s="81">
        <v>6</v>
      </c>
      <c r="B37" s="65" t="s">
        <v>85</v>
      </c>
      <c r="C37" s="196">
        <f t="shared" si="12"/>
        <v>0</v>
      </c>
      <c r="D37" s="196">
        <f>'Routine-Annual Review'!Q15</f>
        <v>0</v>
      </c>
      <c r="E37" s="196">
        <f>'Routine-Annual Review'!M15</f>
        <v>0</v>
      </c>
      <c r="F37" s="196">
        <f>'Routine-Annual Review'!O15</f>
        <v>0</v>
      </c>
      <c r="G37" s="197">
        <f t="shared" si="13"/>
        <v>0</v>
      </c>
    </row>
    <row r="38" spans="1:7" ht="15">
      <c r="A38" s="79"/>
      <c r="B38" s="82" t="s">
        <v>117</v>
      </c>
      <c r="C38" s="196">
        <f>SUM(C34:C37)</f>
        <v>0</v>
      </c>
      <c r="D38" s="196">
        <f t="shared" ref="D38:F38" si="14">SUM(D34:D37)</f>
        <v>0</v>
      </c>
      <c r="E38" s="196">
        <f t="shared" si="14"/>
        <v>0</v>
      </c>
      <c r="F38" s="196">
        <f t="shared" si="14"/>
        <v>0</v>
      </c>
      <c r="G38" s="197">
        <f t="shared" si="13"/>
        <v>0</v>
      </c>
    </row>
    <row r="39" spans="1:7" ht="15" thickBot="1">
      <c r="A39" s="149"/>
      <c r="B39" s="150"/>
      <c r="C39" s="150"/>
      <c r="D39" s="150"/>
      <c r="E39" s="150"/>
      <c r="F39" s="150"/>
      <c r="G39" s="151"/>
    </row>
    <row r="40" spans="1:7" ht="15" customHeight="1" thickBot="1">
      <c r="A40" s="251" t="s">
        <v>45</v>
      </c>
      <c r="B40" s="252"/>
      <c r="C40" s="252"/>
      <c r="D40" s="252"/>
      <c r="E40" s="252"/>
      <c r="F40" s="252"/>
      <c r="G40" s="253"/>
    </row>
    <row r="41" spans="1:7" ht="29.25">
      <c r="A41" s="147">
        <v>7</v>
      </c>
      <c r="B41" s="125" t="s">
        <v>86</v>
      </c>
      <c r="C41" s="205">
        <f t="shared" ref="C41:C47" si="15">E41+F41</f>
        <v>0</v>
      </c>
      <c r="D41" s="205">
        <f>'Routine-Annual Review'!Q17</f>
        <v>0</v>
      </c>
      <c r="E41" s="205">
        <f>'Routine-Annual Review'!M17</f>
        <v>0</v>
      </c>
      <c r="F41" s="205">
        <f>'Routine-Annual Review'!O17</f>
        <v>0</v>
      </c>
      <c r="G41" s="206">
        <f>IF(SUM(E41:F41)=0,0,E41/SUM(E41:F41) )</f>
        <v>0</v>
      </c>
    </row>
    <row r="42" spans="1:7" ht="15">
      <c r="A42" s="79">
        <v>8</v>
      </c>
      <c r="B42" s="65" t="s">
        <v>87</v>
      </c>
      <c r="C42" s="196">
        <f t="shared" si="15"/>
        <v>0</v>
      </c>
      <c r="D42" s="196">
        <f>'Routine-Annual Review'!Q18</f>
        <v>0</v>
      </c>
      <c r="E42" s="196">
        <f>'Routine-Annual Review'!M18</f>
        <v>0</v>
      </c>
      <c r="F42" s="196">
        <f>'Routine-Annual Review'!O18</f>
        <v>0</v>
      </c>
      <c r="G42" s="197">
        <f t="shared" ref="G42:G49" si="16">IF(SUM(E42:F42)=0,0,E42/SUM(E42:F42) )</f>
        <v>0</v>
      </c>
    </row>
    <row r="43" spans="1:7" ht="15">
      <c r="A43" s="79">
        <v>9</v>
      </c>
      <c r="B43" s="65" t="s">
        <v>88</v>
      </c>
      <c r="C43" s="196">
        <f t="shared" si="15"/>
        <v>0</v>
      </c>
      <c r="D43" s="196">
        <f>'Routine-Annual Review'!Q19</f>
        <v>0</v>
      </c>
      <c r="E43" s="196">
        <f>'Routine-Annual Review'!M19</f>
        <v>0</v>
      </c>
      <c r="F43" s="196">
        <f>'Routine-Annual Review'!O19</f>
        <v>0</v>
      </c>
      <c r="G43" s="197">
        <f t="shared" si="16"/>
        <v>0</v>
      </c>
    </row>
    <row r="44" spans="1:7" ht="29.25">
      <c r="A44" s="79">
        <v>10</v>
      </c>
      <c r="B44" s="65" t="s">
        <v>46</v>
      </c>
      <c r="C44" s="196">
        <f t="shared" si="15"/>
        <v>0</v>
      </c>
      <c r="D44" s="196">
        <f>'Routine-Annual Review'!Q20</f>
        <v>0</v>
      </c>
      <c r="E44" s="196">
        <f>'Routine-Annual Review'!M20</f>
        <v>0</v>
      </c>
      <c r="F44" s="196">
        <f>'Routine-Annual Review'!O20</f>
        <v>0</v>
      </c>
      <c r="G44" s="197">
        <f t="shared" si="16"/>
        <v>0</v>
      </c>
    </row>
    <row r="45" spans="1:7" ht="29.25">
      <c r="A45" s="79">
        <v>11</v>
      </c>
      <c r="B45" s="65" t="s">
        <v>89</v>
      </c>
      <c r="C45" s="196">
        <f t="shared" si="15"/>
        <v>0</v>
      </c>
      <c r="D45" s="196">
        <f>'Routine-Annual Review'!Q21</f>
        <v>0</v>
      </c>
      <c r="E45" s="196">
        <f>'Routine-Annual Review'!M21</f>
        <v>0</v>
      </c>
      <c r="F45" s="196">
        <f>'Routine-Annual Review'!O21</f>
        <v>0</v>
      </c>
      <c r="G45" s="197">
        <f t="shared" si="16"/>
        <v>0</v>
      </c>
    </row>
    <row r="46" spans="1:7" ht="43.5">
      <c r="A46" s="79">
        <v>12</v>
      </c>
      <c r="B46" s="65" t="s">
        <v>90</v>
      </c>
      <c r="C46" s="196">
        <f t="shared" si="15"/>
        <v>0</v>
      </c>
      <c r="D46" s="196">
        <f>'Routine-Annual Review'!Q22</f>
        <v>0</v>
      </c>
      <c r="E46" s="196">
        <f>'Routine-Annual Review'!M22</f>
        <v>0</v>
      </c>
      <c r="F46" s="196">
        <f>'Routine-Annual Review'!O22</f>
        <v>0</v>
      </c>
      <c r="G46" s="197">
        <f t="shared" si="16"/>
        <v>0</v>
      </c>
    </row>
    <row r="47" spans="1:7" ht="29.25">
      <c r="A47" s="79">
        <v>13</v>
      </c>
      <c r="B47" s="65" t="s">
        <v>91</v>
      </c>
      <c r="C47" s="196">
        <f t="shared" si="15"/>
        <v>0</v>
      </c>
      <c r="D47" s="196">
        <f>'Routine-Annual Review'!Q23</f>
        <v>0</v>
      </c>
      <c r="E47" s="196">
        <f>'Routine-Annual Review'!M23</f>
        <v>0</v>
      </c>
      <c r="F47" s="196">
        <f>'Routine-Annual Review'!O23</f>
        <v>0</v>
      </c>
      <c r="G47" s="197">
        <f t="shared" si="16"/>
        <v>0</v>
      </c>
    </row>
    <row r="48" spans="1:7" ht="29.25">
      <c r="A48" s="79">
        <v>14</v>
      </c>
      <c r="B48" s="66" t="s">
        <v>47</v>
      </c>
      <c r="C48" s="196">
        <f t="shared" ref="C48" si="17">E48+F48</f>
        <v>0</v>
      </c>
      <c r="D48" s="196">
        <f>'Routine-Annual Review'!Q24</f>
        <v>0</v>
      </c>
      <c r="E48" s="196">
        <f>'Routine-Annual Review'!M24</f>
        <v>0</v>
      </c>
      <c r="F48" s="196">
        <f>'Routine-Annual Review'!O24</f>
        <v>0</v>
      </c>
      <c r="G48" s="197">
        <f t="shared" ref="G48" si="18">IF(SUM(E48:F48)=0,0,E48/SUM(E48:F48) )</f>
        <v>0</v>
      </c>
    </row>
    <row r="49" spans="1:7" ht="15">
      <c r="A49" s="79"/>
      <c r="B49" s="82" t="s">
        <v>117</v>
      </c>
      <c r="C49" s="196">
        <f>SUM(C41:C48)</f>
        <v>0</v>
      </c>
      <c r="D49" s="196">
        <f t="shared" ref="D49:F49" si="19">SUM(D41:D48)</f>
        <v>0</v>
      </c>
      <c r="E49" s="196">
        <f t="shared" si="19"/>
        <v>0</v>
      </c>
      <c r="F49" s="196">
        <f t="shared" si="19"/>
        <v>0</v>
      </c>
      <c r="G49" s="197">
        <f t="shared" si="16"/>
        <v>0</v>
      </c>
    </row>
    <row r="50" spans="1:7" ht="15" thickBot="1">
      <c r="A50" s="149"/>
      <c r="B50" s="150"/>
      <c r="C50" s="150"/>
      <c r="D50" s="150"/>
      <c r="E50" s="150"/>
      <c r="F50" s="150"/>
      <c r="G50" s="151"/>
    </row>
    <row r="51" spans="1:7" ht="15" customHeight="1" thickBot="1">
      <c r="A51" s="248" t="s">
        <v>31</v>
      </c>
      <c r="B51" s="249"/>
      <c r="C51" s="249"/>
      <c r="D51" s="249"/>
      <c r="E51" s="249"/>
      <c r="F51" s="249"/>
      <c r="G51" s="250"/>
    </row>
    <row r="52" spans="1:7" ht="30">
      <c r="A52" s="234"/>
      <c r="B52" s="235"/>
      <c r="C52" s="144" t="s">
        <v>32</v>
      </c>
      <c r="D52" s="145" t="s">
        <v>19</v>
      </c>
      <c r="E52" s="145" t="s">
        <v>20</v>
      </c>
      <c r="F52" s="145" t="s">
        <v>21</v>
      </c>
      <c r="G52" s="146" t="s">
        <v>22</v>
      </c>
    </row>
    <row r="53" spans="1:7" ht="29.25">
      <c r="A53" s="79">
        <v>1</v>
      </c>
      <c r="B53" s="65" t="s">
        <v>102</v>
      </c>
      <c r="C53" s="196">
        <f>E53+F53</f>
        <v>0</v>
      </c>
      <c r="D53" s="196">
        <f>'Post-Payment Review'!Q7</f>
        <v>0</v>
      </c>
      <c r="E53" s="196">
        <f>'Post-Payment Review'!M7</f>
        <v>0</v>
      </c>
      <c r="F53" s="196">
        <f>'Post-Payment Review'!O7</f>
        <v>0</v>
      </c>
      <c r="G53" s="197">
        <f>IF(SUM(E53:F53)=0,0,E53/SUM(E53:F53) )</f>
        <v>0</v>
      </c>
    </row>
    <row r="54" spans="1:7" ht="43.5">
      <c r="A54" s="79">
        <v>2</v>
      </c>
      <c r="B54" s="65" t="s">
        <v>103</v>
      </c>
      <c r="C54" s="196">
        <f>E54+F54</f>
        <v>0</v>
      </c>
      <c r="D54" s="196">
        <f>'Post-Payment Review'!Q8</f>
        <v>0</v>
      </c>
      <c r="E54" s="196">
        <f>'Post-Payment Review'!M8</f>
        <v>0</v>
      </c>
      <c r="F54" s="196">
        <f>'Post-Payment Review'!O8</f>
        <v>0</v>
      </c>
      <c r="G54" s="197">
        <f t="shared" ref="G54:G64" si="20">IF(SUM(E54:F54)=0,0,E54/SUM(E54:F54) )</f>
        <v>0</v>
      </c>
    </row>
    <row r="55" spans="1:7" ht="29.25">
      <c r="A55" s="79">
        <v>3</v>
      </c>
      <c r="B55" s="65" t="s">
        <v>56</v>
      </c>
      <c r="C55" s="196">
        <f>E55+F55</f>
        <v>0</v>
      </c>
      <c r="D55" s="196">
        <f>'Post-Payment Review'!Q9</f>
        <v>0</v>
      </c>
      <c r="E55" s="196">
        <f>'Post-Payment Review'!M9</f>
        <v>0</v>
      </c>
      <c r="F55" s="196">
        <f>'Post-Payment Review'!O9</f>
        <v>0</v>
      </c>
      <c r="G55" s="197">
        <f t="shared" si="20"/>
        <v>0</v>
      </c>
    </row>
    <row r="56" spans="1:7" ht="29.25">
      <c r="A56" s="79">
        <v>4</v>
      </c>
      <c r="B56" s="65" t="s">
        <v>92</v>
      </c>
      <c r="C56" s="196">
        <f t="shared" ref="C56:C63" si="21">E56+F56</f>
        <v>0</v>
      </c>
      <c r="D56" s="196">
        <f>'Post-Payment Review'!Q10</f>
        <v>0</v>
      </c>
      <c r="E56" s="196">
        <f>'Post-Payment Review'!M10</f>
        <v>0</v>
      </c>
      <c r="F56" s="196">
        <f>'Post-Payment Review'!O10</f>
        <v>0</v>
      </c>
      <c r="G56" s="197">
        <f t="shared" si="20"/>
        <v>0</v>
      </c>
    </row>
    <row r="57" spans="1:7" ht="43.5">
      <c r="A57" s="79">
        <v>5</v>
      </c>
      <c r="B57" s="65" t="s">
        <v>93</v>
      </c>
      <c r="C57" s="196">
        <f t="shared" si="21"/>
        <v>0</v>
      </c>
      <c r="D57" s="196">
        <f>'Post-Payment Review'!Q11</f>
        <v>0</v>
      </c>
      <c r="E57" s="196">
        <f>'Post-Payment Review'!M11</f>
        <v>0</v>
      </c>
      <c r="F57" s="196">
        <f>'Post-Payment Review'!O11</f>
        <v>0</v>
      </c>
      <c r="G57" s="197">
        <f t="shared" si="20"/>
        <v>0</v>
      </c>
    </row>
    <row r="58" spans="1:7" ht="29.25">
      <c r="A58" s="79">
        <v>6</v>
      </c>
      <c r="B58" s="65" t="s">
        <v>94</v>
      </c>
      <c r="C58" s="196">
        <f t="shared" si="21"/>
        <v>0</v>
      </c>
      <c r="D58" s="196">
        <f>'Post-Payment Review'!Q12</f>
        <v>0</v>
      </c>
      <c r="E58" s="196">
        <f>'Post-Payment Review'!M12</f>
        <v>0</v>
      </c>
      <c r="F58" s="196">
        <f>'Post-Payment Review'!O12</f>
        <v>0</v>
      </c>
      <c r="G58" s="197">
        <f t="shared" si="20"/>
        <v>0</v>
      </c>
    </row>
    <row r="59" spans="1:7" ht="29.25">
      <c r="A59" s="79">
        <v>7</v>
      </c>
      <c r="B59" s="65" t="s">
        <v>95</v>
      </c>
      <c r="C59" s="196">
        <f t="shared" si="21"/>
        <v>0</v>
      </c>
      <c r="D59" s="196">
        <f>'Post-Payment Review'!Q14</f>
        <v>0</v>
      </c>
      <c r="E59" s="196">
        <f>'Post-Payment Review'!M16</f>
        <v>0</v>
      </c>
      <c r="F59" s="196">
        <f>'Post-Payment Review'!O16</f>
        <v>0</v>
      </c>
      <c r="G59" s="197">
        <f t="shared" si="20"/>
        <v>0</v>
      </c>
    </row>
    <row r="60" spans="1:7" ht="29.25">
      <c r="A60" s="79">
        <v>8</v>
      </c>
      <c r="B60" s="65" t="s">
        <v>96</v>
      </c>
      <c r="C60" s="196">
        <f t="shared" si="21"/>
        <v>0</v>
      </c>
      <c r="D60" s="196">
        <f>'Post-Payment Review'!Q16</f>
        <v>0</v>
      </c>
      <c r="E60" s="196">
        <f>'Post-Payment Review'!M16</f>
        <v>0</v>
      </c>
      <c r="F60" s="196">
        <f>'Post-Payment Review'!O16</f>
        <v>0</v>
      </c>
      <c r="G60" s="197">
        <f t="shared" si="20"/>
        <v>0</v>
      </c>
    </row>
    <row r="61" spans="1:7" ht="43.5">
      <c r="A61" s="79">
        <v>9</v>
      </c>
      <c r="B61" s="65" t="s">
        <v>104</v>
      </c>
      <c r="C61" s="196">
        <f t="shared" si="21"/>
        <v>0</v>
      </c>
      <c r="D61" s="196">
        <f>'Post-Payment Review'!Q17</f>
        <v>0</v>
      </c>
      <c r="E61" s="196">
        <f>'Post-Payment Review'!M17</f>
        <v>0</v>
      </c>
      <c r="F61" s="196">
        <f>'Post-Payment Review'!O17</f>
        <v>0</v>
      </c>
      <c r="G61" s="197">
        <f t="shared" si="20"/>
        <v>0</v>
      </c>
    </row>
    <row r="62" spans="1:7" ht="43.5">
      <c r="A62" s="79">
        <v>10</v>
      </c>
      <c r="B62" s="65" t="s">
        <v>97</v>
      </c>
      <c r="C62" s="196">
        <f t="shared" si="21"/>
        <v>0</v>
      </c>
      <c r="D62" s="196">
        <f>'Post-Payment Review'!Q18</f>
        <v>0</v>
      </c>
      <c r="E62" s="196">
        <f>'Post-Payment Review'!M18</f>
        <v>0</v>
      </c>
      <c r="F62" s="196">
        <f>'Post-Payment Review'!O18</f>
        <v>0</v>
      </c>
      <c r="G62" s="197">
        <f t="shared" si="20"/>
        <v>0</v>
      </c>
    </row>
    <row r="63" spans="1:7" ht="29.25">
      <c r="A63" s="79">
        <v>11</v>
      </c>
      <c r="B63" s="65" t="s">
        <v>98</v>
      </c>
      <c r="C63" s="196">
        <f t="shared" si="21"/>
        <v>0</v>
      </c>
      <c r="D63" s="196">
        <f>'Post-Payment Review'!Q19</f>
        <v>0</v>
      </c>
      <c r="E63" s="196">
        <f>'Post-Payment Review'!M19</f>
        <v>0</v>
      </c>
      <c r="F63" s="196">
        <f>'Post-Payment Review'!O19</f>
        <v>0</v>
      </c>
      <c r="G63" s="197">
        <f t="shared" si="20"/>
        <v>0</v>
      </c>
    </row>
    <row r="64" spans="1:7" ht="14.45" customHeight="1">
      <c r="A64" s="232" t="s">
        <v>33</v>
      </c>
      <c r="B64" s="233"/>
      <c r="C64" s="202">
        <f>SUM(C53:C63)</f>
        <v>0</v>
      </c>
      <c r="D64" s="202">
        <f t="shared" ref="D64:F64" si="22">SUM(D53:D63)</f>
        <v>0</v>
      </c>
      <c r="E64" s="202">
        <f t="shared" si="22"/>
        <v>0</v>
      </c>
      <c r="F64" s="202">
        <f t="shared" si="22"/>
        <v>0</v>
      </c>
      <c r="G64" s="197">
        <f t="shared" si="20"/>
        <v>0</v>
      </c>
    </row>
  </sheetData>
  <sheetProtection algorithmName="SHA-512" hashValue="7L9tkCygDZ1DB4edTdWIJzo+Sv/hhptdj6CJ7r2B83/hQXrZ5RKF8eVX8h6rz41eTK6frKfbF163V4v9bILlwQ==" saltValue="h62mA92xqFN0QZnwuxX3Mg==" spinCount="100000" sheet="1" objects="1" scenarios="1"/>
  <customSheetViews>
    <customSheetView guid="{97C5F054-5FDA-4471-8EA6-63F12F02EC88}">
      <selection activeCell="K3" sqref="K3"/>
      <pageMargins left="0" right="0" top="0" bottom="0" header="0" footer="0"/>
      <pageSetup orientation="portrait" r:id="rId1"/>
    </customSheetView>
    <customSheetView guid="{FD0E7488-3D01-4366-AFB4-67AB10ECC119}">
      <selection activeCell="K3" sqref="K3"/>
      <pageMargins left="0" right="0" top="0" bottom="0" header="0" footer="0"/>
      <pageSetup orientation="portrait" r:id="rId2"/>
    </customSheetView>
    <customSheetView guid="{71AC3347-052B-42A9-987E-283D45EEF602}" topLeftCell="A14">
      <selection activeCell="M30" sqref="M30"/>
      <pageMargins left="0" right="0" top="0" bottom="0" header="0" footer="0"/>
      <pageSetup orientation="portrait" r:id="rId3"/>
    </customSheetView>
  </customSheetViews>
  <mergeCells count="32">
    <mergeCell ref="A1:G1"/>
    <mergeCell ref="A23:G23"/>
    <mergeCell ref="A14:B14"/>
    <mergeCell ref="A6:G6"/>
    <mergeCell ref="A7:B7"/>
    <mergeCell ref="A17:G17"/>
    <mergeCell ref="A9:B9"/>
    <mergeCell ref="A10:B10"/>
    <mergeCell ref="A11:B11"/>
    <mergeCell ref="A19:B19"/>
    <mergeCell ref="A21:B21"/>
    <mergeCell ref="A20:B20"/>
    <mergeCell ref="A8:B8"/>
    <mergeCell ref="A12:B12"/>
    <mergeCell ref="A15:B15"/>
    <mergeCell ref="A18:B18"/>
    <mergeCell ref="C2:G2"/>
    <mergeCell ref="C3:G3"/>
    <mergeCell ref="C4:G4"/>
    <mergeCell ref="C5:G5"/>
    <mergeCell ref="A51:G51"/>
    <mergeCell ref="A33:G33"/>
    <mergeCell ref="A40:G40"/>
    <mergeCell ref="A29:G29"/>
    <mergeCell ref="A24:G24"/>
    <mergeCell ref="A25:B25"/>
    <mergeCell ref="A64:B64"/>
    <mergeCell ref="A52:B52"/>
    <mergeCell ref="A2:B2"/>
    <mergeCell ref="A3:B3"/>
    <mergeCell ref="A4:B4"/>
    <mergeCell ref="A5:B5"/>
  </mergeCells>
  <conditionalFormatting sqref="G8:G12 G15 G19:G21 G26:G27 G30:G31 G34:G38 G41:G49 G53:G64">
    <cfRule type="cellIs" dxfId="9" priority="1" operator="greaterThan">
      <formula>0.84</formula>
    </cfRule>
    <cfRule type="cellIs" dxfId="8" priority="2" operator="lessThan">
      <formula>0.85</formula>
    </cfRule>
  </conditionalFormatting>
  <pageMargins left="0.25" right="0.25" top="0.75" bottom="0.75" header="0.3" footer="0.3"/>
  <pageSetup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4"/>
  <sheetViews>
    <sheetView topLeftCell="A6" zoomScale="95" zoomScaleNormal="95" workbookViewId="0">
      <selection activeCell="L14" sqref="L14"/>
    </sheetView>
  </sheetViews>
  <sheetFormatPr defaultColWidth="8.85546875" defaultRowHeight="14.25"/>
  <cols>
    <col min="1" max="1" width="8.85546875" style="73"/>
    <col min="2" max="2" width="57.140625" style="57" customWidth="1"/>
    <col min="3" max="13" width="8.85546875" style="57"/>
    <col min="14" max="14" width="11.140625" style="195" customWidth="1"/>
    <col min="15" max="15" width="8.85546875" style="57"/>
    <col min="16" max="16" width="11.5703125" style="75" customWidth="1"/>
    <col min="17" max="17" width="7.85546875" style="57" customWidth="1"/>
    <col min="18" max="16384" width="8.85546875" style="57"/>
  </cols>
  <sheetData>
    <row r="1" spans="1:17" ht="72" customHeight="1">
      <c r="A1" s="256" t="s">
        <v>129</v>
      </c>
      <c r="B1" s="256"/>
      <c r="C1" s="256"/>
      <c r="D1" s="256"/>
      <c r="E1" s="256"/>
      <c r="F1" s="256"/>
      <c r="G1" s="256"/>
      <c r="H1" s="256"/>
      <c r="I1" s="256"/>
      <c r="J1" s="256"/>
      <c r="K1" s="256"/>
      <c r="L1" s="256"/>
      <c r="M1" s="256"/>
      <c r="N1" s="256"/>
      <c r="O1" s="256"/>
      <c r="P1" s="256"/>
      <c r="Q1" s="256"/>
    </row>
    <row r="2" spans="1:17" s="83" customFormat="1" ht="21" customHeight="1">
      <c r="A2" s="236" t="s">
        <v>0</v>
      </c>
      <c r="B2" s="280"/>
      <c r="C2" s="284">
        <f>'Review Information'!B4</f>
        <v>0</v>
      </c>
      <c r="D2" s="285"/>
      <c r="E2" s="285"/>
      <c r="F2" s="285"/>
      <c r="G2" s="285"/>
      <c r="H2" s="285"/>
      <c r="I2" s="285"/>
      <c r="J2" s="285"/>
      <c r="K2" s="285"/>
      <c r="L2" s="285"/>
      <c r="M2" s="285"/>
      <c r="N2" s="285"/>
      <c r="O2" s="285"/>
      <c r="P2" s="285"/>
      <c r="Q2" s="286"/>
    </row>
    <row r="3" spans="1:17" s="83" customFormat="1" ht="21" customHeight="1">
      <c r="A3" s="238" t="s">
        <v>105</v>
      </c>
      <c r="B3" s="281"/>
      <c r="C3" s="284">
        <f>'Review Information'!B5</f>
        <v>0</v>
      </c>
      <c r="D3" s="285"/>
      <c r="E3" s="285"/>
      <c r="F3" s="285"/>
      <c r="G3" s="285"/>
      <c r="H3" s="285"/>
      <c r="I3" s="285"/>
      <c r="J3" s="285"/>
      <c r="K3" s="285"/>
      <c r="L3" s="285"/>
      <c r="M3" s="285"/>
      <c r="N3" s="285"/>
      <c r="O3" s="285"/>
      <c r="P3" s="285"/>
      <c r="Q3" s="286"/>
    </row>
    <row r="4" spans="1:17" s="83" customFormat="1" ht="21" customHeight="1">
      <c r="A4" s="236" t="s">
        <v>5</v>
      </c>
      <c r="B4" s="280"/>
      <c r="C4" s="284">
        <f>'Review Information'!B11</f>
        <v>0</v>
      </c>
      <c r="D4" s="285"/>
      <c r="E4" s="285"/>
      <c r="F4" s="285"/>
      <c r="G4" s="285"/>
      <c r="H4" s="285"/>
      <c r="I4" s="285"/>
      <c r="J4" s="285"/>
      <c r="K4" s="285"/>
      <c r="L4" s="285"/>
      <c r="M4" s="285"/>
      <c r="N4" s="285"/>
      <c r="O4" s="285"/>
      <c r="P4" s="285"/>
      <c r="Q4" s="286"/>
    </row>
    <row r="5" spans="1:17" s="83" customFormat="1" ht="21" customHeight="1" thickBot="1">
      <c r="A5" s="282" t="s">
        <v>123</v>
      </c>
      <c r="B5" s="283"/>
      <c r="C5" s="287">
        <f>'Review Information'!B12</f>
        <v>0</v>
      </c>
      <c r="D5" s="288"/>
      <c r="E5" s="288"/>
      <c r="F5" s="288"/>
      <c r="G5" s="288"/>
      <c r="H5" s="288"/>
      <c r="I5" s="288"/>
      <c r="J5" s="288"/>
      <c r="K5" s="288"/>
      <c r="L5" s="288"/>
      <c r="M5" s="288"/>
      <c r="N5" s="288"/>
      <c r="O5" s="288"/>
      <c r="P5" s="288"/>
      <c r="Q5" s="289"/>
    </row>
    <row r="6" spans="1:17" s="50" customFormat="1" ht="30.75" thickBot="1">
      <c r="A6" s="111" t="s">
        <v>34</v>
      </c>
      <c r="B6" s="112" t="s">
        <v>35</v>
      </c>
      <c r="C6" s="112">
        <v>1</v>
      </c>
      <c r="D6" s="112">
        <v>2</v>
      </c>
      <c r="E6" s="112">
        <v>3</v>
      </c>
      <c r="F6" s="112">
        <v>4</v>
      </c>
      <c r="G6" s="112">
        <v>5</v>
      </c>
      <c r="H6" s="112">
        <v>6</v>
      </c>
      <c r="I6" s="112">
        <v>7</v>
      </c>
      <c r="J6" s="112">
        <v>8</v>
      </c>
      <c r="K6" s="112">
        <v>9</v>
      </c>
      <c r="L6" s="112">
        <v>10</v>
      </c>
      <c r="M6" s="112" t="s">
        <v>36</v>
      </c>
      <c r="N6" s="194" t="s">
        <v>22</v>
      </c>
      <c r="O6" s="119" t="s">
        <v>37</v>
      </c>
      <c r="P6" s="120" t="s">
        <v>38</v>
      </c>
      <c r="Q6" s="121" t="s">
        <v>19</v>
      </c>
    </row>
    <row r="7" spans="1:17" s="50" customFormat="1" ht="15" customHeight="1" thickBot="1">
      <c r="A7" s="296" t="s">
        <v>39</v>
      </c>
      <c r="B7" s="297"/>
      <c r="C7" s="297"/>
      <c r="D7" s="297"/>
      <c r="E7" s="297"/>
      <c r="F7" s="297"/>
      <c r="G7" s="297"/>
      <c r="H7" s="297"/>
      <c r="I7" s="297"/>
      <c r="J7" s="297"/>
      <c r="K7" s="297"/>
      <c r="L7" s="297"/>
      <c r="M7" s="297"/>
      <c r="N7" s="297"/>
      <c r="O7" s="297"/>
      <c r="P7" s="297"/>
      <c r="Q7" s="298"/>
    </row>
    <row r="8" spans="1:17" ht="29.25" thickBot="1">
      <c r="A8" s="134">
        <v>1</v>
      </c>
      <c r="B8" s="193" t="s">
        <v>40</v>
      </c>
      <c r="C8" s="128"/>
      <c r="D8" s="129"/>
      <c r="E8" s="129"/>
      <c r="F8" s="129"/>
      <c r="G8" s="129"/>
      <c r="H8" s="129"/>
      <c r="I8" s="129"/>
      <c r="J8" s="129"/>
      <c r="K8" s="129"/>
      <c r="L8" s="129"/>
      <c r="M8" s="207">
        <f>COUNTIF(C8:L8,"=MET")</f>
        <v>0</v>
      </c>
      <c r="N8" s="208">
        <f>IF(SUM(M8,O8)=0,0,M8/SUM(M8,O8))</f>
        <v>0</v>
      </c>
      <c r="O8" s="207">
        <f>COUNTIF(C8:L8,"=NOT MET")</f>
        <v>0</v>
      </c>
      <c r="P8" s="209">
        <f>IF(SUM(M8,O8)=0,0,O8/SUM(M8,O8))</f>
        <v>0</v>
      </c>
      <c r="Q8" s="210">
        <f>COUNTIF(C8:L8,"=N/A")</f>
        <v>0</v>
      </c>
    </row>
    <row r="9" spans="1:17" ht="15" customHeight="1" thickBot="1">
      <c r="A9" s="293" t="s">
        <v>24</v>
      </c>
      <c r="B9" s="294"/>
      <c r="C9" s="294"/>
      <c r="D9" s="294"/>
      <c r="E9" s="294"/>
      <c r="F9" s="294"/>
      <c r="G9" s="294"/>
      <c r="H9" s="294"/>
      <c r="I9" s="294"/>
      <c r="J9" s="294"/>
      <c r="K9" s="294"/>
      <c r="L9" s="294"/>
      <c r="M9" s="294"/>
      <c r="N9" s="294"/>
      <c r="O9" s="294"/>
      <c r="P9" s="294"/>
      <c r="Q9" s="295"/>
    </row>
    <row r="10" spans="1:17" ht="83.25" customHeight="1" thickBot="1">
      <c r="A10" s="134">
        <v>2</v>
      </c>
      <c r="B10" s="192" t="s">
        <v>134</v>
      </c>
      <c r="C10" s="128"/>
      <c r="D10" s="129"/>
      <c r="E10" s="129"/>
      <c r="F10" s="129"/>
      <c r="G10" s="129"/>
      <c r="H10" s="129"/>
      <c r="I10" s="129"/>
      <c r="J10" s="129"/>
      <c r="K10" s="129"/>
      <c r="L10" s="130"/>
      <c r="M10" s="211">
        <f>COUNTIF(C10:L10,"=MET")</f>
        <v>0</v>
      </c>
      <c r="N10" s="208">
        <f>IF(SUM(M10,O10)=0,0,M10/SUM(M10,O10))</f>
        <v>0</v>
      </c>
      <c r="O10" s="207">
        <f>COUNTIF(C10:L10,"=NOT MET")</f>
        <v>0</v>
      </c>
      <c r="P10" s="209">
        <f>IF(SUM(M10,O10)=0,0,O10/SUM(M10,O10))</f>
        <v>0</v>
      </c>
      <c r="Q10" s="210">
        <f>COUNTIF(C10:L10,"=N/A")</f>
        <v>0</v>
      </c>
    </row>
    <row r="11" spans="1:17" ht="17.25" customHeight="1" thickBot="1">
      <c r="A11" s="293" t="s">
        <v>42</v>
      </c>
      <c r="B11" s="294"/>
      <c r="C11" s="294"/>
      <c r="D11" s="294"/>
      <c r="E11" s="294"/>
      <c r="F11" s="294"/>
      <c r="G11" s="294"/>
      <c r="H11" s="294"/>
      <c r="I11" s="294"/>
      <c r="J11" s="294"/>
      <c r="K11" s="294"/>
      <c r="L11" s="294"/>
      <c r="M11" s="294"/>
      <c r="N11" s="294"/>
      <c r="O11" s="294"/>
      <c r="P11" s="294"/>
      <c r="Q11" s="295"/>
    </row>
    <row r="12" spans="1:17" ht="39.6" customHeight="1">
      <c r="A12" s="135">
        <v>3</v>
      </c>
      <c r="B12" s="125" t="s">
        <v>43</v>
      </c>
      <c r="C12" s="116"/>
      <c r="D12" s="116"/>
      <c r="E12" s="116"/>
      <c r="F12" s="116"/>
      <c r="G12" s="116"/>
      <c r="H12" s="126"/>
      <c r="I12" s="126"/>
      <c r="J12" s="126"/>
      <c r="K12" s="126"/>
      <c r="L12" s="127"/>
      <c r="M12" s="212">
        <f>COUNTIF(C12:L12,"=MET")</f>
        <v>0</v>
      </c>
      <c r="N12" s="213">
        <f>IF(SUM(M12,O12)=0,0,M12/SUM(M12,O12))</f>
        <v>0</v>
      </c>
      <c r="O12" s="214">
        <f>COUNTIF(C12:L12,"=NOT MET")</f>
        <v>0</v>
      </c>
      <c r="P12" s="215">
        <f>IF(SUM(M12,O12)=0,0,O12/SUM(M12,O12))</f>
        <v>0</v>
      </c>
      <c r="Q12" s="216">
        <f>COUNTIF(C12:L12,"=N/A")</f>
        <v>0</v>
      </c>
    </row>
    <row r="13" spans="1:17" ht="45" customHeight="1">
      <c r="A13" s="136">
        <v>4</v>
      </c>
      <c r="B13" s="72" t="s">
        <v>44</v>
      </c>
      <c r="C13" s="116"/>
      <c r="D13" s="116"/>
      <c r="E13" s="116"/>
      <c r="F13" s="116"/>
      <c r="G13" s="116"/>
      <c r="H13" s="116"/>
      <c r="I13" s="116"/>
      <c r="J13" s="116"/>
      <c r="K13" s="116"/>
      <c r="L13" s="116"/>
      <c r="M13" s="217">
        <f>COUNTIF(C13:L13,"=MET")</f>
        <v>0</v>
      </c>
      <c r="N13" s="218">
        <f>IF(SUM(M13,O13)=0,0,M13/SUM(M13,O13))</f>
        <v>0</v>
      </c>
      <c r="O13" s="219">
        <f>COUNTIF(C13:L13,"=NOT MET")</f>
        <v>0</v>
      </c>
      <c r="P13" s="220">
        <f>IF(SUM(M13,O13)=0,0,O13/SUM(M13,O13))</f>
        <v>0</v>
      </c>
      <c r="Q13" s="221">
        <f>COUNTIF(C13:L13,"=N/A")</f>
        <v>0</v>
      </c>
    </row>
    <row r="14" spans="1:17" ht="57" customHeight="1">
      <c r="A14" s="136">
        <v>5</v>
      </c>
      <c r="B14" s="65" t="s">
        <v>84</v>
      </c>
      <c r="C14" s="116"/>
      <c r="D14" s="116"/>
      <c r="E14" s="116"/>
      <c r="F14" s="116"/>
      <c r="G14" s="116"/>
      <c r="H14" s="116"/>
      <c r="I14" s="70"/>
      <c r="J14" s="70"/>
      <c r="K14" s="70"/>
      <c r="L14" s="71"/>
      <c r="M14" s="217">
        <f>COUNTIF(C14:L14,"=MET")</f>
        <v>0</v>
      </c>
      <c r="N14" s="218">
        <f>IF(SUM(M14,O14)=0,0,M14/SUM(M14,O14))</f>
        <v>0</v>
      </c>
      <c r="O14" s="219">
        <f>COUNTIF(C14:L14,"=NOT MET")</f>
        <v>0</v>
      </c>
      <c r="P14" s="220">
        <f>IF(SUM(M14,O14)=0,0,O14/SUM(M14,O14))</f>
        <v>0</v>
      </c>
      <c r="Q14" s="221">
        <f>COUNTIF(C14:L14,"=N/A")</f>
        <v>0</v>
      </c>
    </row>
    <row r="15" spans="1:17" ht="49.9" customHeight="1" thickBot="1">
      <c r="A15" s="137">
        <v>6</v>
      </c>
      <c r="B15" s="131" t="s">
        <v>85</v>
      </c>
      <c r="C15" s="84"/>
      <c r="D15" s="132"/>
      <c r="E15" s="132"/>
      <c r="F15" s="132"/>
      <c r="G15" s="132"/>
      <c r="H15" s="132"/>
      <c r="I15" s="132"/>
      <c r="J15" s="132"/>
      <c r="K15" s="132"/>
      <c r="L15" s="133"/>
      <c r="M15" s="222">
        <f>COUNTIF(C15:L15,"=MET")</f>
        <v>0</v>
      </c>
      <c r="N15" s="223">
        <f>IF(SUM(M15,O15)=0,0,M15/SUM(M15,O15))</f>
        <v>0</v>
      </c>
      <c r="O15" s="224">
        <f>COUNTIF(C15:L15,"=NOT MET")</f>
        <v>0</v>
      </c>
      <c r="P15" s="225">
        <f>IF(SUM(M15,O15)=0,0,O15/SUM(M15,O15))</f>
        <v>0</v>
      </c>
      <c r="Q15" s="226">
        <f>COUNTIF(C15:L15,"=N/A")</f>
        <v>0</v>
      </c>
    </row>
    <row r="16" spans="1:17" ht="15" customHeight="1" thickBot="1">
      <c r="A16" s="296" t="s">
        <v>45</v>
      </c>
      <c r="B16" s="297"/>
      <c r="C16" s="297"/>
      <c r="D16" s="297"/>
      <c r="E16" s="297"/>
      <c r="F16" s="297"/>
      <c r="G16" s="297"/>
      <c r="H16" s="297"/>
      <c r="I16" s="297"/>
      <c r="J16" s="297"/>
      <c r="K16" s="297"/>
      <c r="L16" s="297"/>
      <c r="M16" s="297"/>
      <c r="N16" s="297"/>
      <c r="O16" s="297"/>
      <c r="P16" s="297"/>
      <c r="Q16" s="298"/>
    </row>
    <row r="17" spans="1:17" ht="28.5">
      <c r="A17" s="135">
        <v>7</v>
      </c>
      <c r="B17" s="125" t="s">
        <v>86</v>
      </c>
      <c r="C17" s="116"/>
      <c r="D17" s="126"/>
      <c r="E17" s="126"/>
      <c r="F17" s="126"/>
      <c r="G17" s="126"/>
      <c r="H17" s="126"/>
      <c r="I17" s="126"/>
      <c r="J17" s="126"/>
      <c r="K17" s="126"/>
      <c r="L17" s="127"/>
      <c r="M17" s="212">
        <f t="shared" ref="M17:M24" si="0">COUNTIF(C17:L17,"=MET")</f>
        <v>0</v>
      </c>
      <c r="N17" s="213">
        <f t="shared" ref="N17:N24" si="1">IF(SUM(M17,O17)=0,0,M17/SUM(M17,O17))</f>
        <v>0</v>
      </c>
      <c r="O17" s="214">
        <f t="shared" ref="O17:O24" si="2">COUNTIF(C17:L17,"=NOT MET")</f>
        <v>0</v>
      </c>
      <c r="P17" s="215">
        <f t="shared" ref="P17:P24" si="3">IF(SUM(M17,O17)=0,0,O17/SUM(M17,O17))</f>
        <v>0</v>
      </c>
      <c r="Q17" s="216">
        <f t="shared" ref="Q17:Q24" si="4">COUNTIF(C17:L17,"=N/A")</f>
        <v>0</v>
      </c>
    </row>
    <row r="18" spans="1:17" ht="19.899999999999999" customHeight="1">
      <c r="A18" s="136">
        <v>8</v>
      </c>
      <c r="B18" s="64" t="s">
        <v>87</v>
      </c>
      <c r="C18" s="11"/>
      <c r="D18" s="70"/>
      <c r="E18" s="70"/>
      <c r="F18" s="70"/>
      <c r="G18" s="70"/>
      <c r="H18" s="70"/>
      <c r="I18" s="70"/>
      <c r="J18" s="70"/>
      <c r="K18" s="70"/>
      <c r="L18" s="71"/>
      <c r="M18" s="217">
        <f t="shared" si="0"/>
        <v>0</v>
      </c>
      <c r="N18" s="218">
        <f t="shared" si="1"/>
        <v>0</v>
      </c>
      <c r="O18" s="219">
        <f t="shared" si="2"/>
        <v>0</v>
      </c>
      <c r="P18" s="220">
        <f t="shared" si="3"/>
        <v>0</v>
      </c>
      <c r="Q18" s="221">
        <f t="shared" si="4"/>
        <v>0</v>
      </c>
    </row>
    <row r="19" spans="1:17" ht="19.899999999999999" customHeight="1">
      <c r="A19" s="136">
        <v>9</v>
      </c>
      <c r="B19" s="64" t="s">
        <v>88</v>
      </c>
      <c r="C19" s="116"/>
      <c r="D19" s="70"/>
      <c r="E19" s="70"/>
      <c r="F19" s="70"/>
      <c r="G19" s="70"/>
      <c r="H19" s="70"/>
      <c r="I19" s="70"/>
      <c r="J19" s="70"/>
      <c r="K19" s="70"/>
      <c r="L19" s="71"/>
      <c r="M19" s="217">
        <f t="shared" si="0"/>
        <v>0</v>
      </c>
      <c r="N19" s="218">
        <f t="shared" ref="N19" si="5">IF(SUM(M19,O19)=0,0,M19/SUM(M19,O19))</f>
        <v>0</v>
      </c>
      <c r="O19" s="219">
        <f t="shared" si="2"/>
        <v>0</v>
      </c>
      <c r="P19" s="220">
        <f t="shared" ref="P19" si="6">IF(SUM(M19,O19)=0,0,O19/SUM(M19,O19))</f>
        <v>0</v>
      </c>
      <c r="Q19" s="221">
        <f t="shared" si="4"/>
        <v>0</v>
      </c>
    </row>
    <row r="20" spans="1:17" ht="19.899999999999999" customHeight="1">
      <c r="A20" s="136">
        <v>10</v>
      </c>
      <c r="B20" s="64" t="s">
        <v>46</v>
      </c>
      <c r="C20" s="11"/>
      <c r="D20" s="70"/>
      <c r="E20" s="70"/>
      <c r="F20" s="70"/>
      <c r="G20" s="70"/>
      <c r="H20" s="70"/>
      <c r="I20" s="70"/>
      <c r="J20" s="70"/>
      <c r="K20" s="70"/>
      <c r="L20" s="71"/>
      <c r="M20" s="217">
        <f t="shared" si="0"/>
        <v>0</v>
      </c>
      <c r="N20" s="218">
        <f t="shared" si="1"/>
        <v>0</v>
      </c>
      <c r="O20" s="219">
        <f t="shared" si="2"/>
        <v>0</v>
      </c>
      <c r="P20" s="220">
        <f t="shared" si="3"/>
        <v>0</v>
      </c>
      <c r="Q20" s="221">
        <f t="shared" si="4"/>
        <v>0</v>
      </c>
    </row>
    <row r="21" spans="1:17" ht="29.45" customHeight="1">
      <c r="A21" s="136">
        <v>11</v>
      </c>
      <c r="B21" s="65" t="s">
        <v>89</v>
      </c>
      <c r="C21" s="116"/>
      <c r="D21" s="70"/>
      <c r="E21" s="70"/>
      <c r="F21" s="70"/>
      <c r="G21" s="70"/>
      <c r="H21" s="70"/>
      <c r="I21" s="70"/>
      <c r="J21" s="70"/>
      <c r="K21" s="70"/>
      <c r="L21" s="71"/>
      <c r="M21" s="217">
        <f t="shared" si="0"/>
        <v>0</v>
      </c>
      <c r="N21" s="218">
        <f t="shared" si="1"/>
        <v>0</v>
      </c>
      <c r="O21" s="219">
        <f t="shared" si="2"/>
        <v>0</v>
      </c>
      <c r="P21" s="220">
        <f t="shared" si="3"/>
        <v>0</v>
      </c>
      <c r="Q21" s="221">
        <f t="shared" si="4"/>
        <v>0</v>
      </c>
    </row>
    <row r="22" spans="1:17" ht="47.45" customHeight="1">
      <c r="A22" s="136">
        <v>12</v>
      </c>
      <c r="B22" s="65" t="s">
        <v>90</v>
      </c>
      <c r="C22" s="11"/>
      <c r="D22" s="70"/>
      <c r="E22" s="70"/>
      <c r="F22" s="70"/>
      <c r="G22" s="70"/>
      <c r="H22" s="70"/>
      <c r="I22" s="70"/>
      <c r="J22" s="70"/>
      <c r="K22" s="70"/>
      <c r="L22" s="71"/>
      <c r="M22" s="217">
        <f t="shared" si="0"/>
        <v>0</v>
      </c>
      <c r="N22" s="218">
        <f t="shared" si="1"/>
        <v>0</v>
      </c>
      <c r="O22" s="219">
        <f t="shared" si="2"/>
        <v>0</v>
      </c>
      <c r="P22" s="220">
        <f t="shared" si="3"/>
        <v>0</v>
      </c>
      <c r="Q22" s="221">
        <f t="shared" si="4"/>
        <v>0</v>
      </c>
    </row>
    <row r="23" spans="1:17" ht="28.5">
      <c r="A23" s="136">
        <v>13</v>
      </c>
      <c r="B23" s="65" t="s">
        <v>91</v>
      </c>
      <c r="C23" s="11"/>
      <c r="D23" s="70"/>
      <c r="E23" s="70"/>
      <c r="F23" s="70"/>
      <c r="G23" s="70"/>
      <c r="H23" s="70"/>
      <c r="I23" s="70"/>
      <c r="J23" s="70"/>
      <c r="K23" s="70"/>
      <c r="L23" s="71"/>
      <c r="M23" s="217">
        <f t="shared" si="0"/>
        <v>0</v>
      </c>
      <c r="N23" s="218">
        <f t="shared" si="1"/>
        <v>0</v>
      </c>
      <c r="O23" s="219">
        <f t="shared" si="2"/>
        <v>0</v>
      </c>
      <c r="P23" s="220">
        <f t="shared" si="3"/>
        <v>0</v>
      </c>
      <c r="Q23" s="221">
        <f t="shared" si="4"/>
        <v>0</v>
      </c>
    </row>
    <row r="24" spans="1:17" ht="27" customHeight="1" thickBot="1">
      <c r="A24" s="136">
        <v>14</v>
      </c>
      <c r="B24" s="64" t="s">
        <v>47</v>
      </c>
      <c r="C24" s="11"/>
      <c r="D24" s="85"/>
      <c r="E24" s="85"/>
      <c r="F24" s="85"/>
      <c r="G24" s="85"/>
      <c r="H24" s="85"/>
      <c r="I24" s="85"/>
      <c r="J24" s="85"/>
      <c r="K24" s="85"/>
      <c r="L24" s="86"/>
      <c r="M24" s="227">
        <f t="shared" si="0"/>
        <v>0</v>
      </c>
      <c r="N24" s="228">
        <f t="shared" si="1"/>
        <v>0</v>
      </c>
      <c r="O24" s="229">
        <f t="shared" si="2"/>
        <v>0</v>
      </c>
      <c r="P24" s="230">
        <f t="shared" si="3"/>
        <v>0</v>
      </c>
      <c r="Q24" s="231">
        <f t="shared" si="4"/>
        <v>0</v>
      </c>
    </row>
    <row r="25" spans="1:17" ht="15.75" thickBot="1">
      <c r="B25" s="74" t="s">
        <v>48</v>
      </c>
      <c r="C25" s="87"/>
      <c r="D25" s="88"/>
      <c r="E25" s="88"/>
      <c r="F25" s="88"/>
      <c r="G25" s="88"/>
      <c r="H25" s="88"/>
      <c r="I25" s="88"/>
      <c r="J25" s="88"/>
      <c r="K25" s="88"/>
      <c r="L25" s="89"/>
    </row>
    <row r="26" spans="1:17" ht="15" thickBot="1"/>
    <row r="27" spans="1:17" ht="15">
      <c r="B27" s="76" t="s">
        <v>49</v>
      </c>
      <c r="C27" s="152">
        <f t="shared" ref="C27:L27" si="7">COUNTIF(C8:C24,"=MET")</f>
        <v>0</v>
      </c>
      <c r="D27" s="153">
        <f t="shared" si="7"/>
        <v>0</v>
      </c>
      <c r="E27" s="153">
        <f t="shared" si="7"/>
        <v>0</v>
      </c>
      <c r="F27" s="153">
        <f t="shared" si="7"/>
        <v>0</v>
      </c>
      <c r="G27" s="153">
        <f t="shared" si="7"/>
        <v>0</v>
      </c>
      <c r="H27" s="153">
        <f t="shared" si="7"/>
        <v>0</v>
      </c>
      <c r="I27" s="153">
        <f t="shared" si="7"/>
        <v>0</v>
      </c>
      <c r="J27" s="153">
        <f t="shared" si="7"/>
        <v>0</v>
      </c>
      <c r="K27" s="153">
        <f t="shared" si="7"/>
        <v>0</v>
      </c>
      <c r="L27" s="154">
        <f t="shared" si="7"/>
        <v>0</v>
      </c>
    </row>
    <row r="28" spans="1:17" ht="15">
      <c r="B28" s="76" t="s">
        <v>50</v>
      </c>
      <c r="C28" s="155">
        <f t="shared" ref="C28:L28" si="8">IF(SUM(C27,C29)=0,0,C27/SUM(C27,C29))</f>
        <v>0</v>
      </c>
      <c r="D28" s="156">
        <f t="shared" si="8"/>
        <v>0</v>
      </c>
      <c r="E28" s="156">
        <f t="shared" si="8"/>
        <v>0</v>
      </c>
      <c r="F28" s="156">
        <f t="shared" si="8"/>
        <v>0</v>
      </c>
      <c r="G28" s="156">
        <f t="shared" si="8"/>
        <v>0</v>
      </c>
      <c r="H28" s="156">
        <f t="shared" si="8"/>
        <v>0</v>
      </c>
      <c r="I28" s="156">
        <f t="shared" si="8"/>
        <v>0</v>
      </c>
      <c r="J28" s="156">
        <f t="shared" si="8"/>
        <v>0</v>
      </c>
      <c r="K28" s="156">
        <f t="shared" si="8"/>
        <v>0</v>
      </c>
      <c r="L28" s="157">
        <f t="shared" si="8"/>
        <v>0</v>
      </c>
    </row>
    <row r="29" spans="1:17" ht="15">
      <c r="B29" s="76" t="s">
        <v>51</v>
      </c>
      <c r="C29" s="158">
        <f t="shared" ref="C29:L29" si="9">COUNTIF(C8:C24,"=Not Met")</f>
        <v>0</v>
      </c>
      <c r="D29" s="159">
        <f t="shared" si="9"/>
        <v>0</v>
      </c>
      <c r="E29" s="159">
        <f t="shared" si="9"/>
        <v>0</v>
      </c>
      <c r="F29" s="159">
        <f t="shared" si="9"/>
        <v>0</v>
      </c>
      <c r="G29" s="159">
        <f t="shared" si="9"/>
        <v>0</v>
      </c>
      <c r="H29" s="159">
        <f t="shared" si="9"/>
        <v>0</v>
      </c>
      <c r="I29" s="159">
        <f t="shared" si="9"/>
        <v>0</v>
      </c>
      <c r="J29" s="159">
        <f t="shared" si="9"/>
        <v>0</v>
      </c>
      <c r="K29" s="159">
        <f t="shared" si="9"/>
        <v>0</v>
      </c>
      <c r="L29" s="160">
        <f t="shared" si="9"/>
        <v>0</v>
      </c>
    </row>
    <row r="30" spans="1:17" ht="15">
      <c r="B30" s="76" t="s">
        <v>52</v>
      </c>
      <c r="C30" s="155">
        <f t="shared" ref="C30:L30" si="10">IF(SUM(C27,C29)=0,0,C29/SUM(C27,C29))</f>
        <v>0</v>
      </c>
      <c r="D30" s="156">
        <f t="shared" si="10"/>
        <v>0</v>
      </c>
      <c r="E30" s="156">
        <f t="shared" si="10"/>
        <v>0</v>
      </c>
      <c r="F30" s="156">
        <f t="shared" si="10"/>
        <v>0</v>
      </c>
      <c r="G30" s="156">
        <f t="shared" si="10"/>
        <v>0</v>
      </c>
      <c r="H30" s="156">
        <f t="shared" si="10"/>
        <v>0</v>
      </c>
      <c r="I30" s="156">
        <f t="shared" si="10"/>
        <v>0</v>
      </c>
      <c r="J30" s="156">
        <f t="shared" si="10"/>
        <v>0</v>
      </c>
      <c r="K30" s="156">
        <f t="shared" si="10"/>
        <v>0</v>
      </c>
      <c r="L30" s="157">
        <f t="shared" si="10"/>
        <v>0</v>
      </c>
    </row>
    <row r="31" spans="1:17" ht="15.75" thickBot="1">
      <c r="B31" s="76" t="s">
        <v>53</v>
      </c>
      <c r="C31" s="161">
        <f t="shared" ref="C31:L31" si="11">COUNTIF(C8:C24,"=N/A")</f>
        <v>0</v>
      </c>
      <c r="D31" s="162">
        <f t="shared" si="11"/>
        <v>0</v>
      </c>
      <c r="E31" s="162">
        <f t="shared" si="11"/>
        <v>0</v>
      </c>
      <c r="F31" s="162">
        <f t="shared" si="11"/>
        <v>0</v>
      </c>
      <c r="G31" s="162">
        <f t="shared" si="11"/>
        <v>0</v>
      </c>
      <c r="H31" s="162">
        <f t="shared" si="11"/>
        <v>0</v>
      </c>
      <c r="I31" s="162">
        <f t="shared" si="11"/>
        <v>0</v>
      </c>
      <c r="J31" s="162">
        <f t="shared" si="11"/>
        <v>0</v>
      </c>
      <c r="K31" s="162">
        <f t="shared" si="11"/>
        <v>0</v>
      </c>
      <c r="L31" s="163">
        <f t="shared" si="11"/>
        <v>0</v>
      </c>
    </row>
    <row r="32" spans="1:17" ht="15" thickBot="1"/>
    <row r="33" spans="3:12" ht="14.45" customHeight="1">
      <c r="C33" s="164" t="s">
        <v>54</v>
      </c>
      <c r="D33" s="165"/>
      <c r="E33" s="165"/>
      <c r="F33" s="165"/>
      <c r="G33" s="165"/>
      <c r="H33" s="165"/>
      <c r="I33" s="165"/>
      <c r="J33" s="165"/>
      <c r="K33" s="165"/>
      <c r="L33" s="166"/>
    </row>
    <row r="34" spans="3:12" ht="135" customHeight="1" thickBot="1">
      <c r="C34" s="290"/>
      <c r="D34" s="291"/>
      <c r="E34" s="291"/>
      <c r="F34" s="291"/>
      <c r="G34" s="291"/>
      <c r="H34" s="291"/>
      <c r="I34" s="291"/>
      <c r="J34" s="291"/>
      <c r="K34" s="291"/>
      <c r="L34" s="292"/>
    </row>
  </sheetData>
  <sheetProtection algorithmName="SHA-512" hashValue="UjzUiiy4q5b4ELR+THVYSGFnIUBYcy21V0PR/idPRzBsyLrgoJP9OsFKDSHwSTPILr0DMUQq0ohaybDVo9qtig==" saltValue="J+ZUwCG5XK0SNIDnPpj6Bw==" spinCount="100000" sheet="1" objects="1" scenarios="1"/>
  <customSheetViews>
    <customSheetView guid="{97C5F054-5FDA-4471-8EA6-63F12F02EC88}">
      <selection activeCell="K14" sqref="K14"/>
      <pageMargins left="0" right="0" top="0" bottom="0" header="0" footer="0"/>
      <pageSetup orientation="portrait" r:id="rId1"/>
    </customSheetView>
    <customSheetView guid="{FD0E7488-3D01-4366-AFB4-67AB10ECC119}" topLeftCell="A2">
      <selection activeCell="K14" sqref="K14"/>
      <pageMargins left="0" right="0" top="0" bottom="0" header="0" footer="0"/>
      <pageSetup orientation="portrait" r:id="rId2"/>
    </customSheetView>
    <customSheetView guid="{71AC3347-052B-42A9-987E-283D45EEF602}" topLeftCell="A2">
      <selection activeCell="K14" sqref="K14"/>
      <pageMargins left="0" right="0" top="0" bottom="0" header="0" footer="0"/>
      <pageSetup orientation="portrait" r:id="rId3"/>
    </customSheetView>
  </customSheetViews>
  <mergeCells count="14">
    <mergeCell ref="C34:L34"/>
    <mergeCell ref="A9:Q9"/>
    <mergeCell ref="A7:Q7"/>
    <mergeCell ref="A11:Q11"/>
    <mergeCell ref="A16:Q16"/>
    <mergeCell ref="A1:Q1"/>
    <mergeCell ref="A2:B2"/>
    <mergeCell ref="A3:B3"/>
    <mergeCell ref="A4:B4"/>
    <mergeCell ref="A5:B5"/>
    <mergeCell ref="C2:Q2"/>
    <mergeCell ref="C3:Q3"/>
    <mergeCell ref="C4:Q4"/>
    <mergeCell ref="C5:Q5"/>
  </mergeCells>
  <conditionalFormatting sqref="C8 C17:L24">
    <cfRule type="cellIs" dxfId="7" priority="134" stopIfTrue="1" operator="equal">
      <formula>"Not Met"</formula>
    </cfRule>
    <cfRule type="cellIs" dxfId="6" priority="135" stopIfTrue="1" operator="equal">
      <formula>"N/A"</formula>
    </cfRule>
  </conditionalFormatting>
  <conditionalFormatting sqref="C10:L10">
    <cfRule type="cellIs" dxfId="5" priority="3" stopIfTrue="1" operator="equal">
      <formula>"Not Met"</formula>
    </cfRule>
    <cfRule type="cellIs" dxfId="4" priority="4" stopIfTrue="1" operator="equal">
      <formula>"N/A"</formula>
    </cfRule>
  </conditionalFormatting>
  <conditionalFormatting sqref="C12:L15">
    <cfRule type="cellIs" dxfId="3" priority="1" stopIfTrue="1" operator="equal">
      <formula>"Not Met"</formula>
    </cfRule>
    <cfRule type="cellIs" dxfId="2" priority="2" stopIfTrue="1" operator="equal">
      <formula>"N/A"</formula>
    </cfRule>
  </conditionalFormatting>
  <conditionalFormatting sqref="E8:L8">
    <cfRule type="cellIs" dxfId="1" priority="96" stopIfTrue="1" operator="equal">
      <formula>"Not Met"</formula>
    </cfRule>
    <cfRule type="cellIs" dxfId="0" priority="97" stopIfTrue="1" operator="equal">
      <formula>"N/A"</formula>
    </cfRule>
  </conditionalFormatting>
  <dataValidations count="2">
    <dataValidation type="list" showInputMessage="1" showErrorMessage="1" sqref="C13:L13 C15 C17:C24 C12:G12 C14:H14" xr:uid="{00000000-0002-0000-0300-000000000000}">
      <formula1>"Met, Not Met, N/A"</formula1>
    </dataValidation>
    <dataValidation type="list" showInputMessage="1" showErrorMessage="1" sqref="C8 C10" xr:uid="{A3ACB529-0AF5-46A8-9A78-58238090379D}">
      <formula1>"Met, Not Met"</formula1>
    </dataValidation>
  </dataValidations>
  <pageMargins left="0.7" right="0.7" top="0.75" bottom="0.75" header="0.3" footer="0.3"/>
  <pageSetup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pane ySplit="6" topLeftCell="A7" activePane="bottomLeft" state="frozen"/>
      <selection pane="bottomLeft" activeCell="M11" sqref="M11"/>
    </sheetView>
  </sheetViews>
  <sheetFormatPr defaultColWidth="9.140625" defaultRowHeight="14.25"/>
  <cols>
    <col min="1" max="1" width="7.7109375" style="45" customWidth="1"/>
    <col min="2" max="2" width="50.5703125" style="48" customWidth="1"/>
    <col min="3" max="11" width="9.140625" style="48"/>
    <col min="12" max="12" width="7.7109375" style="48" customWidth="1"/>
    <col min="13" max="13" width="8.7109375" style="48" customWidth="1"/>
    <col min="14" max="14" width="8.85546875" style="49"/>
    <col min="15" max="15" width="9.140625" style="48"/>
    <col min="16" max="16" width="8.85546875" style="49" customWidth="1"/>
    <col min="17" max="16384" width="9.140625" style="48"/>
  </cols>
  <sheetData>
    <row r="1" spans="1:17" s="57" customFormat="1" ht="72" customHeight="1">
      <c r="A1" s="256" t="s">
        <v>127</v>
      </c>
      <c r="B1" s="256"/>
      <c r="C1" s="256"/>
      <c r="D1" s="256"/>
      <c r="E1" s="256"/>
      <c r="F1" s="256"/>
      <c r="G1" s="256"/>
      <c r="H1" s="256"/>
      <c r="I1" s="256"/>
      <c r="J1" s="256"/>
      <c r="K1" s="256"/>
      <c r="L1" s="256"/>
      <c r="M1" s="256"/>
      <c r="N1" s="256"/>
      <c r="O1" s="256"/>
      <c r="P1" s="256"/>
      <c r="Q1" s="256"/>
    </row>
    <row r="2" spans="1:17" s="83" customFormat="1" ht="20.45" customHeight="1">
      <c r="A2" s="236" t="s">
        <v>0</v>
      </c>
      <c r="B2" s="280"/>
      <c r="C2" s="284">
        <f>'Review Information'!B4</f>
        <v>0</v>
      </c>
      <c r="D2" s="285"/>
      <c r="E2" s="285"/>
      <c r="F2" s="285"/>
      <c r="G2" s="285"/>
      <c r="H2" s="285"/>
      <c r="I2" s="285"/>
      <c r="J2" s="285"/>
      <c r="K2" s="285"/>
      <c r="L2" s="285"/>
      <c r="M2" s="285"/>
      <c r="N2" s="285"/>
      <c r="O2" s="285"/>
      <c r="P2" s="285"/>
      <c r="Q2" s="286"/>
    </row>
    <row r="3" spans="1:17" s="83" customFormat="1" ht="20.45" customHeight="1">
      <c r="A3" s="305" t="s">
        <v>105</v>
      </c>
      <c r="B3" s="306"/>
      <c r="C3" s="284">
        <f>'Review Information'!B5</f>
        <v>0</v>
      </c>
      <c r="D3" s="285"/>
      <c r="E3" s="285"/>
      <c r="F3" s="285"/>
      <c r="G3" s="285"/>
      <c r="H3" s="285"/>
      <c r="I3" s="285"/>
      <c r="J3" s="285"/>
      <c r="K3" s="285"/>
      <c r="L3" s="285"/>
      <c r="M3" s="285"/>
      <c r="N3" s="285"/>
      <c r="O3" s="285"/>
      <c r="P3" s="285"/>
      <c r="Q3" s="286"/>
    </row>
    <row r="4" spans="1:17" s="83" customFormat="1" ht="20.45" customHeight="1">
      <c r="A4" s="236" t="s">
        <v>5</v>
      </c>
      <c r="B4" s="280"/>
      <c r="C4" s="284">
        <f>'Review Information'!B11</f>
        <v>0</v>
      </c>
      <c r="D4" s="285"/>
      <c r="E4" s="285"/>
      <c r="F4" s="285"/>
      <c r="G4" s="285"/>
      <c r="H4" s="285"/>
      <c r="I4" s="285"/>
      <c r="J4" s="285"/>
      <c r="K4" s="285"/>
      <c r="L4" s="285"/>
      <c r="M4" s="285"/>
      <c r="N4" s="285"/>
      <c r="O4" s="285"/>
      <c r="P4" s="285"/>
      <c r="Q4" s="286"/>
    </row>
    <row r="5" spans="1:17" s="83" customFormat="1" ht="20.45" customHeight="1" thickBot="1">
      <c r="A5" s="282" t="s">
        <v>123</v>
      </c>
      <c r="B5" s="283"/>
      <c r="C5" s="287">
        <f>'Review Information'!B12</f>
        <v>0</v>
      </c>
      <c r="D5" s="288"/>
      <c r="E5" s="288"/>
      <c r="F5" s="288"/>
      <c r="G5" s="288"/>
      <c r="H5" s="288"/>
      <c r="I5" s="288"/>
      <c r="J5" s="288"/>
      <c r="K5" s="288"/>
      <c r="L5" s="288"/>
      <c r="M5" s="288"/>
      <c r="N5" s="288"/>
      <c r="O5" s="288"/>
      <c r="P5" s="288"/>
      <c r="Q5" s="289"/>
    </row>
    <row r="6" spans="1:17" s="50" customFormat="1" ht="30.75" thickBot="1">
      <c r="A6" s="111" t="s">
        <v>34</v>
      </c>
      <c r="B6" s="112" t="s">
        <v>35</v>
      </c>
      <c r="C6" s="112">
        <v>1</v>
      </c>
      <c r="D6" s="112">
        <v>2</v>
      </c>
      <c r="E6" s="112">
        <v>3</v>
      </c>
      <c r="F6" s="112">
        <v>4</v>
      </c>
      <c r="G6" s="112">
        <v>5</v>
      </c>
      <c r="H6" s="112">
        <v>6</v>
      </c>
      <c r="I6" s="112">
        <v>7</v>
      </c>
      <c r="J6" s="112">
        <v>8</v>
      </c>
      <c r="K6" s="112">
        <v>9</v>
      </c>
      <c r="L6" s="112">
        <v>10</v>
      </c>
      <c r="M6" s="112" t="s">
        <v>36</v>
      </c>
      <c r="N6" s="118" t="s">
        <v>55</v>
      </c>
      <c r="O6" s="119" t="s">
        <v>37</v>
      </c>
      <c r="P6" s="120" t="s">
        <v>38</v>
      </c>
      <c r="Q6" s="121" t="s">
        <v>19</v>
      </c>
    </row>
    <row r="7" spans="1:17" ht="34.5" customHeight="1">
      <c r="A7" s="104">
        <v>1</v>
      </c>
      <c r="B7" s="38" t="s">
        <v>102</v>
      </c>
      <c r="C7" s="116"/>
      <c r="D7" s="116"/>
      <c r="E7" s="116"/>
      <c r="F7" s="116"/>
      <c r="G7" s="116"/>
      <c r="H7" s="116"/>
      <c r="I7" s="116"/>
      <c r="J7" s="116"/>
      <c r="K7" s="116"/>
      <c r="L7" s="117"/>
      <c r="M7" s="171">
        <f>COUNTIF(C7:L7,"=MET")</f>
        <v>0</v>
      </c>
      <c r="N7" s="172">
        <f t="shared" ref="N7:N19" si="0">IF(SUM(M7,O7)=0,0,M7/SUM(M7,O7))</f>
        <v>0</v>
      </c>
      <c r="O7" s="173">
        <f t="shared" ref="O7:O12" si="1">COUNTIF(C7:L7,"=NOT MET")</f>
        <v>0</v>
      </c>
      <c r="P7" s="172">
        <f t="shared" ref="P7:P12" si="2">IF(SUM(M7,O7)=0,0,O7/SUM(M7,O7))</f>
        <v>0</v>
      </c>
      <c r="Q7" s="174">
        <f t="shared" ref="Q7:Q12" si="3">COUNTIF(C7:L7,"=N/A")</f>
        <v>0</v>
      </c>
    </row>
    <row r="8" spans="1:17" ht="42.75">
      <c r="A8" s="52">
        <v>2</v>
      </c>
      <c r="B8" s="40" t="s">
        <v>103</v>
      </c>
      <c r="C8" s="11"/>
      <c r="D8" s="11"/>
      <c r="E8" s="11"/>
      <c r="F8" s="11"/>
      <c r="G8" s="11"/>
      <c r="H8" s="11"/>
      <c r="I8" s="11"/>
      <c r="J8" s="11"/>
      <c r="K8" s="11"/>
      <c r="L8" s="36"/>
      <c r="M8" s="175">
        <f t="shared" ref="M8:M12" si="4">COUNTIF(C8:L8,"=MET")</f>
        <v>0</v>
      </c>
      <c r="N8" s="176">
        <f t="shared" si="0"/>
        <v>0</v>
      </c>
      <c r="O8" s="177">
        <f t="shared" si="1"/>
        <v>0</v>
      </c>
      <c r="P8" s="176">
        <f t="shared" si="2"/>
        <v>0</v>
      </c>
      <c r="Q8" s="178">
        <f t="shared" si="3"/>
        <v>0</v>
      </c>
    </row>
    <row r="9" spans="1:17" ht="28.5">
      <c r="A9" s="52">
        <v>3</v>
      </c>
      <c r="B9" s="40" t="s">
        <v>56</v>
      </c>
      <c r="C9" s="11"/>
      <c r="D9" s="11"/>
      <c r="E9" s="11"/>
      <c r="F9" s="11"/>
      <c r="G9" s="11"/>
      <c r="H9" s="11"/>
      <c r="I9" s="11"/>
      <c r="J9" s="11"/>
      <c r="K9" s="11"/>
      <c r="L9" s="36"/>
      <c r="M9" s="175">
        <f t="shared" si="4"/>
        <v>0</v>
      </c>
      <c r="N9" s="176">
        <f t="shared" si="0"/>
        <v>0</v>
      </c>
      <c r="O9" s="177">
        <f t="shared" si="1"/>
        <v>0</v>
      </c>
      <c r="P9" s="176">
        <f t="shared" si="2"/>
        <v>0</v>
      </c>
      <c r="Q9" s="178">
        <f t="shared" si="3"/>
        <v>0</v>
      </c>
    </row>
    <row r="10" spans="1:17" ht="28.5">
      <c r="A10" s="52">
        <v>4</v>
      </c>
      <c r="B10" s="40" t="s">
        <v>92</v>
      </c>
      <c r="C10" s="11"/>
      <c r="D10" s="11"/>
      <c r="E10" s="11"/>
      <c r="F10" s="11"/>
      <c r="G10" s="11"/>
      <c r="H10" s="11"/>
      <c r="I10" s="11"/>
      <c r="J10" s="11"/>
      <c r="K10" s="11"/>
      <c r="L10" s="36"/>
      <c r="M10" s="175">
        <f t="shared" si="4"/>
        <v>0</v>
      </c>
      <c r="N10" s="176">
        <f t="shared" si="0"/>
        <v>0</v>
      </c>
      <c r="O10" s="177">
        <f t="shared" si="1"/>
        <v>0</v>
      </c>
      <c r="P10" s="176">
        <f t="shared" si="2"/>
        <v>0</v>
      </c>
      <c r="Q10" s="178">
        <f t="shared" si="3"/>
        <v>0</v>
      </c>
    </row>
    <row r="11" spans="1:17" ht="42.75">
      <c r="A11" s="52">
        <v>5</v>
      </c>
      <c r="B11" s="40" t="s">
        <v>93</v>
      </c>
      <c r="C11" s="11"/>
      <c r="D11" s="11"/>
      <c r="E11" s="11"/>
      <c r="F11" s="11"/>
      <c r="G11" s="11"/>
      <c r="H11" s="11"/>
      <c r="I11" s="11"/>
      <c r="J11" s="11"/>
      <c r="K11" s="11"/>
      <c r="L11" s="36"/>
      <c r="M11" s="175">
        <f t="shared" si="4"/>
        <v>0</v>
      </c>
      <c r="N11" s="176">
        <f t="shared" si="0"/>
        <v>0</v>
      </c>
      <c r="O11" s="177">
        <f t="shared" si="1"/>
        <v>0</v>
      </c>
      <c r="P11" s="176">
        <f t="shared" si="2"/>
        <v>0</v>
      </c>
      <c r="Q11" s="178">
        <f t="shared" si="3"/>
        <v>0</v>
      </c>
    </row>
    <row r="12" spans="1:17" ht="29.25" thickBot="1">
      <c r="A12" s="124">
        <v>6</v>
      </c>
      <c r="B12" s="123" t="s">
        <v>94</v>
      </c>
      <c r="C12" s="84"/>
      <c r="D12" s="84"/>
      <c r="E12" s="84"/>
      <c r="F12" s="84"/>
      <c r="G12" s="84"/>
      <c r="H12" s="84"/>
      <c r="I12" s="84"/>
      <c r="J12" s="84"/>
      <c r="K12" s="84"/>
      <c r="L12" s="122"/>
      <c r="M12" s="179">
        <f t="shared" si="4"/>
        <v>0</v>
      </c>
      <c r="N12" s="180">
        <f t="shared" si="0"/>
        <v>0</v>
      </c>
      <c r="O12" s="181">
        <f t="shared" si="1"/>
        <v>0</v>
      </c>
      <c r="P12" s="180">
        <f t="shared" si="2"/>
        <v>0</v>
      </c>
      <c r="Q12" s="182">
        <f t="shared" si="3"/>
        <v>0</v>
      </c>
    </row>
    <row r="13" spans="1:17" ht="15" customHeight="1" thickBot="1">
      <c r="A13" s="168" t="s">
        <v>57</v>
      </c>
      <c r="B13" s="169"/>
      <c r="C13" s="169"/>
      <c r="D13" s="169"/>
      <c r="E13" s="169"/>
      <c r="F13" s="169"/>
      <c r="G13" s="169"/>
      <c r="H13" s="169"/>
      <c r="I13" s="169"/>
      <c r="J13" s="169"/>
      <c r="K13" s="169"/>
      <c r="L13" s="169"/>
      <c r="M13" s="169"/>
      <c r="N13" s="169"/>
      <c r="O13" s="169"/>
      <c r="P13" s="169"/>
      <c r="Q13" s="170"/>
    </row>
    <row r="14" spans="1:17" ht="33" customHeight="1">
      <c r="A14" s="104">
        <v>7</v>
      </c>
      <c r="B14" s="38" t="s">
        <v>95</v>
      </c>
      <c r="C14" s="116"/>
      <c r="D14" s="116"/>
      <c r="E14" s="116"/>
      <c r="F14" s="116"/>
      <c r="G14" s="116"/>
      <c r="H14" s="116"/>
      <c r="I14" s="116"/>
      <c r="J14" s="116"/>
      <c r="K14" s="116"/>
      <c r="L14" s="117"/>
      <c r="M14" s="171">
        <f>COUNTIF(C14:L14,"=MET")</f>
        <v>0</v>
      </c>
      <c r="N14" s="172">
        <f t="shared" si="0"/>
        <v>0</v>
      </c>
      <c r="O14" s="173">
        <f>COUNTIF(C14:L14,"=NOT MET")</f>
        <v>0</v>
      </c>
      <c r="P14" s="172">
        <f>IF(SUM(M14,O14)=0,0,O14/SUM(M14,O14))</f>
        <v>0</v>
      </c>
      <c r="Q14" s="183">
        <f>COUNTIF(C14:L14,"=N/A")</f>
        <v>0</v>
      </c>
    </row>
    <row r="15" spans="1:17" ht="15">
      <c r="A15" s="52"/>
      <c r="B15" s="42" t="s">
        <v>58</v>
      </c>
      <c r="C15" s="15"/>
      <c r="D15" s="15"/>
      <c r="E15" s="15"/>
      <c r="F15" s="15"/>
      <c r="G15" s="15"/>
      <c r="H15" s="15"/>
      <c r="I15" s="15"/>
      <c r="J15" s="15"/>
      <c r="K15" s="15"/>
      <c r="L15" s="37"/>
      <c r="M15" s="98"/>
      <c r="N15" s="108"/>
      <c r="O15" s="44"/>
      <c r="P15" s="43"/>
      <c r="Q15" s="99"/>
    </row>
    <row r="16" spans="1:17" ht="32.450000000000003" customHeight="1">
      <c r="A16" s="52">
        <v>8</v>
      </c>
      <c r="B16" s="40" t="s">
        <v>96</v>
      </c>
      <c r="C16" s="11"/>
      <c r="D16" s="11"/>
      <c r="E16" s="11"/>
      <c r="F16" s="11"/>
      <c r="G16" s="11"/>
      <c r="H16" s="11"/>
      <c r="I16" s="11"/>
      <c r="J16" s="11"/>
      <c r="K16" s="11"/>
      <c r="L16" s="36"/>
      <c r="M16" s="175">
        <f>COUNTIF(C16:L16,"=MET")</f>
        <v>0</v>
      </c>
      <c r="N16" s="176">
        <f t="shared" si="0"/>
        <v>0</v>
      </c>
      <c r="O16" s="177">
        <f>COUNTIF(C16:L16,"=NOT MET")</f>
        <v>0</v>
      </c>
      <c r="P16" s="176">
        <f>IF(SUM(M16,O16)=0,0,O16/SUM(M16, O16))</f>
        <v>0</v>
      </c>
      <c r="Q16" s="178">
        <f>COUNTIF(C16:L16,"=N/A")</f>
        <v>0</v>
      </c>
    </row>
    <row r="17" spans="1:17" ht="42.75">
      <c r="A17" s="52">
        <v>9</v>
      </c>
      <c r="B17" s="40" t="s">
        <v>104</v>
      </c>
      <c r="C17" s="11"/>
      <c r="D17" s="11"/>
      <c r="E17" s="11"/>
      <c r="F17" s="11"/>
      <c r="G17" s="11"/>
      <c r="H17" s="11"/>
      <c r="I17" s="11"/>
      <c r="J17" s="11"/>
      <c r="K17" s="11"/>
      <c r="L17" s="36"/>
      <c r="M17" s="175">
        <f>COUNTIF(C17:L17,"=MET")</f>
        <v>0</v>
      </c>
      <c r="N17" s="176">
        <f t="shared" si="0"/>
        <v>0</v>
      </c>
      <c r="O17" s="177">
        <f>COUNTIF(C17:L17,"=NOT MET")</f>
        <v>0</v>
      </c>
      <c r="P17" s="176">
        <f>IF(SUM(M17,O17)=0,0,O17/SUM(M17,O17))</f>
        <v>0</v>
      </c>
      <c r="Q17" s="178">
        <f>COUNTIF(C17:L17,"=N/A")</f>
        <v>0</v>
      </c>
    </row>
    <row r="18" spans="1:17" ht="42.75">
      <c r="A18" s="52">
        <v>10</v>
      </c>
      <c r="B18" s="40" t="s">
        <v>97</v>
      </c>
      <c r="C18" s="11"/>
      <c r="D18" s="11"/>
      <c r="E18" s="11"/>
      <c r="F18" s="11"/>
      <c r="G18" s="11"/>
      <c r="H18" s="11"/>
      <c r="I18" s="11"/>
      <c r="J18" s="11"/>
      <c r="K18" s="11"/>
      <c r="L18" s="36"/>
      <c r="M18" s="175">
        <f>COUNTIF(C18:L18,"=MET")</f>
        <v>0</v>
      </c>
      <c r="N18" s="176">
        <f t="shared" si="0"/>
        <v>0</v>
      </c>
      <c r="O18" s="177">
        <f>COUNTIF(C18:L18,"=NOT MET")</f>
        <v>0</v>
      </c>
      <c r="P18" s="176">
        <f>IF(SUM(M18,O18)=0,0,O18/SUM(M18,O18))</f>
        <v>0</v>
      </c>
      <c r="Q18" s="178">
        <f>COUNTIF(C18:L18,"=N/A")</f>
        <v>0</v>
      </c>
    </row>
    <row r="19" spans="1:17" ht="29.25" thickBot="1">
      <c r="A19" s="52">
        <v>11</v>
      </c>
      <c r="B19" s="40" t="s">
        <v>98</v>
      </c>
      <c r="C19" s="84"/>
      <c r="D19" s="84"/>
      <c r="E19" s="84"/>
      <c r="F19" s="84"/>
      <c r="G19" s="84"/>
      <c r="H19" s="84"/>
      <c r="I19" s="84"/>
      <c r="J19" s="84"/>
      <c r="K19" s="84"/>
      <c r="L19" s="122"/>
      <c r="M19" s="184">
        <f>COUNTIF(C19:L19,"=MET")</f>
        <v>0</v>
      </c>
      <c r="N19" s="185">
        <f t="shared" si="0"/>
        <v>0</v>
      </c>
      <c r="O19" s="186">
        <f>COUNTIF(C19:L19,"=NOT MET")</f>
        <v>0</v>
      </c>
      <c r="P19" s="185">
        <f>IF(SUM(M19,O19)=0,0,O19/SUM(M19,O19))</f>
        <v>0</v>
      </c>
      <c r="Q19" s="187">
        <f>COUNTIF(C19:L19,"=N/A")</f>
        <v>0</v>
      </c>
    </row>
    <row r="20" spans="1:17" ht="15.75" thickBot="1">
      <c r="B20" s="46" t="s">
        <v>59</v>
      </c>
      <c r="C20" s="91"/>
      <c r="D20" s="92"/>
      <c r="E20" s="93"/>
      <c r="F20" s="93"/>
      <c r="G20" s="93"/>
      <c r="H20" s="93"/>
      <c r="I20" s="93"/>
      <c r="J20" s="93"/>
      <c r="K20" s="93"/>
      <c r="L20" s="94"/>
    </row>
    <row r="22" spans="1:17" ht="15">
      <c r="B22" s="74" t="s">
        <v>49</v>
      </c>
      <c r="C22" s="167">
        <f t="shared" ref="C22:L22" si="5">COUNTIF(C7:C19,"=MET")</f>
        <v>0</v>
      </c>
      <c r="D22" s="167">
        <f t="shared" si="5"/>
        <v>0</v>
      </c>
      <c r="E22" s="167">
        <f t="shared" si="5"/>
        <v>0</v>
      </c>
      <c r="F22" s="167">
        <f t="shared" si="5"/>
        <v>0</v>
      </c>
      <c r="G22" s="167">
        <f t="shared" si="5"/>
        <v>0</v>
      </c>
      <c r="H22" s="167">
        <f t="shared" si="5"/>
        <v>0</v>
      </c>
      <c r="I22" s="167">
        <f t="shared" si="5"/>
        <v>0</v>
      </c>
      <c r="J22" s="167">
        <f t="shared" si="5"/>
        <v>0</v>
      </c>
      <c r="K22" s="167">
        <f t="shared" si="5"/>
        <v>0</v>
      </c>
      <c r="L22" s="167">
        <f t="shared" si="5"/>
        <v>0</v>
      </c>
    </row>
    <row r="23" spans="1:17" ht="15">
      <c r="B23" s="74" t="s">
        <v>50</v>
      </c>
      <c r="C23" s="156">
        <f t="shared" ref="C23:L23" si="6">IF(SUM(C22,C24)=0,0,C22/SUM(C22,C24))</f>
        <v>0</v>
      </c>
      <c r="D23" s="156">
        <f t="shared" si="6"/>
        <v>0</v>
      </c>
      <c r="E23" s="156">
        <f t="shared" si="6"/>
        <v>0</v>
      </c>
      <c r="F23" s="156">
        <f t="shared" si="6"/>
        <v>0</v>
      </c>
      <c r="G23" s="156">
        <f t="shared" si="6"/>
        <v>0</v>
      </c>
      <c r="H23" s="156">
        <f t="shared" si="6"/>
        <v>0</v>
      </c>
      <c r="I23" s="156">
        <f t="shared" si="6"/>
        <v>0</v>
      </c>
      <c r="J23" s="156">
        <f t="shared" si="6"/>
        <v>0</v>
      </c>
      <c r="K23" s="156">
        <f t="shared" si="6"/>
        <v>0</v>
      </c>
      <c r="L23" s="156">
        <f t="shared" si="6"/>
        <v>0</v>
      </c>
    </row>
    <row r="24" spans="1:17" ht="15">
      <c r="B24" s="74" t="s">
        <v>51</v>
      </c>
      <c r="C24" s="167">
        <f t="shared" ref="C24:L24" si="7">COUNTIF(C7:C19,"=NOT MET")</f>
        <v>0</v>
      </c>
      <c r="D24" s="167">
        <f t="shared" si="7"/>
        <v>0</v>
      </c>
      <c r="E24" s="167">
        <f t="shared" si="7"/>
        <v>0</v>
      </c>
      <c r="F24" s="167">
        <f t="shared" si="7"/>
        <v>0</v>
      </c>
      <c r="G24" s="167">
        <f t="shared" si="7"/>
        <v>0</v>
      </c>
      <c r="H24" s="167">
        <f t="shared" si="7"/>
        <v>0</v>
      </c>
      <c r="I24" s="167">
        <f t="shared" si="7"/>
        <v>0</v>
      </c>
      <c r="J24" s="167">
        <f t="shared" si="7"/>
        <v>0</v>
      </c>
      <c r="K24" s="167">
        <f t="shared" si="7"/>
        <v>0</v>
      </c>
      <c r="L24" s="167">
        <f t="shared" si="7"/>
        <v>0</v>
      </c>
    </row>
    <row r="25" spans="1:17" ht="15">
      <c r="B25" s="74" t="s">
        <v>52</v>
      </c>
      <c r="C25" s="156">
        <f t="shared" ref="C25:L25" si="8">IF(SUM(C22,C24)=0,0,C24/SUM(C22,C24))</f>
        <v>0</v>
      </c>
      <c r="D25" s="156">
        <f t="shared" si="8"/>
        <v>0</v>
      </c>
      <c r="E25" s="156">
        <f t="shared" si="8"/>
        <v>0</v>
      </c>
      <c r="F25" s="156">
        <f t="shared" si="8"/>
        <v>0</v>
      </c>
      <c r="G25" s="156">
        <f t="shared" si="8"/>
        <v>0</v>
      </c>
      <c r="H25" s="156">
        <f t="shared" si="8"/>
        <v>0</v>
      </c>
      <c r="I25" s="156">
        <f t="shared" si="8"/>
        <v>0</v>
      </c>
      <c r="J25" s="156">
        <f t="shared" si="8"/>
        <v>0</v>
      </c>
      <c r="K25" s="156">
        <f t="shared" si="8"/>
        <v>0</v>
      </c>
      <c r="L25" s="156">
        <f t="shared" si="8"/>
        <v>0</v>
      </c>
    </row>
    <row r="26" spans="1:17" ht="15">
      <c r="B26" s="74" t="s">
        <v>53</v>
      </c>
      <c r="C26" s="167">
        <f t="shared" ref="C26:L26" si="9">COUNTIF(C7:C19,"=N/A")</f>
        <v>0</v>
      </c>
      <c r="D26" s="167">
        <f t="shared" si="9"/>
        <v>0</v>
      </c>
      <c r="E26" s="167">
        <f t="shared" si="9"/>
        <v>0</v>
      </c>
      <c r="F26" s="167">
        <f t="shared" si="9"/>
        <v>0</v>
      </c>
      <c r="G26" s="167">
        <f t="shared" si="9"/>
        <v>0</v>
      </c>
      <c r="H26" s="167">
        <f t="shared" si="9"/>
        <v>0</v>
      </c>
      <c r="I26" s="167">
        <f t="shared" si="9"/>
        <v>0</v>
      </c>
      <c r="J26" s="167">
        <f t="shared" si="9"/>
        <v>0</v>
      </c>
      <c r="K26" s="167">
        <f t="shared" si="9"/>
        <v>0</v>
      </c>
      <c r="L26" s="167">
        <f t="shared" si="9"/>
        <v>0</v>
      </c>
    </row>
    <row r="27" spans="1:17" ht="15" thickBot="1"/>
    <row r="28" spans="1:17" ht="14.45" customHeight="1">
      <c r="C28" s="302" t="s">
        <v>54</v>
      </c>
      <c r="D28" s="303"/>
      <c r="E28" s="303"/>
      <c r="F28" s="303"/>
      <c r="G28" s="303"/>
      <c r="H28" s="303"/>
      <c r="I28" s="303"/>
      <c r="J28" s="303"/>
      <c r="K28" s="303"/>
      <c r="L28" s="304"/>
    </row>
    <row r="29" spans="1:17" ht="135" customHeight="1" thickBot="1">
      <c r="C29" s="299"/>
      <c r="D29" s="300"/>
      <c r="E29" s="300"/>
      <c r="F29" s="300"/>
      <c r="G29" s="300"/>
      <c r="H29" s="300"/>
      <c r="I29" s="300"/>
      <c r="J29" s="300"/>
      <c r="K29" s="300"/>
      <c r="L29" s="301"/>
    </row>
  </sheetData>
  <sheetProtection algorithmName="SHA-512" hashValue="BtFhUbWa4jMHMGrBGzWGygnBOCG0hzReKwiYF/Q/JtHoSCpAYXtW7IizlessgEURZbcMPyqNOl1WDvEtcacWWQ==" saltValue="mSVL/c8p3dPKlA4LVs+e7w==" spinCount="100000" sheet="1" objects="1" scenarios="1"/>
  <customSheetViews>
    <customSheetView guid="{97C5F054-5FDA-4471-8EA6-63F12F02EC88}" topLeftCell="A7">
      <selection activeCell="B14" sqref="B14"/>
      <pageMargins left="0" right="0" top="0" bottom="0" header="0" footer="0"/>
      <pageSetup orientation="portrait" r:id="rId1"/>
    </customSheetView>
    <customSheetView guid="{FD0E7488-3D01-4366-AFB4-67AB10ECC119}" topLeftCell="A3">
      <selection activeCell="B14" sqref="B14"/>
      <pageMargins left="0" right="0" top="0" bottom="0" header="0" footer="0"/>
      <pageSetup orientation="portrait" r:id="rId2"/>
    </customSheetView>
    <customSheetView guid="{71AC3347-052B-42A9-987E-283D45EEF602}">
      <selection activeCell="B18" sqref="B18"/>
      <pageMargins left="0" right="0" top="0" bottom="0" header="0" footer="0"/>
      <pageSetup orientation="portrait" r:id="rId3"/>
    </customSheetView>
  </customSheetViews>
  <mergeCells count="11">
    <mergeCell ref="C29:L29"/>
    <mergeCell ref="C28:L28"/>
    <mergeCell ref="A1:Q1"/>
    <mergeCell ref="A2:B2"/>
    <mergeCell ref="C2:Q2"/>
    <mergeCell ref="A3:B3"/>
    <mergeCell ref="C3:Q3"/>
    <mergeCell ref="A4:B4"/>
    <mergeCell ref="C4:Q4"/>
    <mergeCell ref="A5:B5"/>
    <mergeCell ref="C5:Q5"/>
  </mergeCells>
  <dataValidations count="1">
    <dataValidation type="list" showInputMessage="1" showErrorMessage="1" sqref="C7:L12 C16:L19 C14:L14" xr:uid="{00000000-0002-0000-0400-000000000000}">
      <formula1>"Met, Not Met, N/A"</formula1>
    </dataValidation>
  </dataValidations>
  <pageMargins left="0.7" right="0.7" top="0.75" bottom="0.75" header="0.3" footer="0.3"/>
  <pageSetup orientation="portrait" r:id="rId4"/>
  <ignoredErrors>
    <ignoredError sqref="C22 D22:L26 C24:C26" formulaRange="1"/>
  </ignoredError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0"/>
  <sheetViews>
    <sheetView zoomScaleNormal="100" workbookViewId="0">
      <pane ySplit="6" topLeftCell="A7" activePane="bottomLeft" state="frozen"/>
      <selection pane="bottomLeft" activeCell="L13" sqref="L13"/>
    </sheetView>
  </sheetViews>
  <sheetFormatPr defaultColWidth="8.85546875" defaultRowHeight="14.25"/>
  <cols>
    <col min="1" max="1" width="6.7109375" style="45" customWidth="1"/>
    <col min="2" max="2" width="50.5703125" style="48" customWidth="1"/>
    <col min="3" max="12" width="11.5703125" style="48" customWidth="1"/>
    <col min="13" max="13" width="8.85546875" style="48"/>
    <col min="14" max="14" width="9.5703125" style="49" customWidth="1"/>
    <col min="15" max="16" width="10.7109375" style="48" customWidth="1"/>
    <col min="17" max="16384" width="8.85546875" style="48"/>
  </cols>
  <sheetData>
    <row r="1" spans="1:17" ht="72" customHeight="1">
      <c r="A1" s="256" t="s">
        <v>15</v>
      </c>
      <c r="B1" s="256"/>
      <c r="C1" s="256"/>
      <c r="D1" s="256"/>
      <c r="E1" s="256"/>
      <c r="F1" s="256"/>
      <c r="G1" s="256"/>
      <c r="H1" s="256"/>
      <c r="I1" s="256"/>
      <c r="J1" s="256"/>
      <c r="K1" s="256"/>
      <c r="L1" s="256"/>
      <c r="M1" s="256"/>
      <c r="N1" s="256"/>
      <c r="O1" s="256"/>
      <c r="P1" s="256"/>
      <c r="Q1" s="256"/>
    </row>
    <row r="2" spans="1:17" ht="15" customHeight="1">
      <c r="A2" s="310" t="s">
        <v>0</v>
      </c>
      <c r="B2" s="311"/>
      <c r="C2" s="312">
        <f>'Review Information'!B4</f>
        <v>0</v>
      </c>
      <c r="D2" s="313"/>
      <c r="E2" s="313"/>
      <c r="F2" s="313"/>
      <c r="G2" s="313"/>
      <c r="H2" s="313"/>
      <c r="I2" s="313"/>
      <c r="J2" s="313"/>
      <c r="K2" s="313"/>
      <c r="L2" s="313"/>
      <c r="M2" s="313"/>
      <c r="N2" s="313"/>
      <c r="O2" s="313"/>
      <c r="P2" s="313"/>
      <c r="Q2" s="314"/>
    </row>
    <row r="3" spans="1:17" ht="15" customHeight="1">
      <c r="A3" s="315" t="s">
        <v>105</v>
      </c>
      <c r="B3" s="316"/>
      <c r="C3" s="312">
        <f>'Review Information'!B5</f>
        <v>0</v>
      </c>
      <c r="D3" s="313"/>
      <c r="E3" s="313"/>
      <c r="F3" s="313"/>
      <c r="G3" s="313"/>
      <c r="H3" s="313"/>
      <c r="I3" s="313"/>
      <c r="J3" s="313"/>
      <c r="K3" s="313"/>
      <c r="L3" s="313"/>
      <c r="M3" s="313"/>
      <c r="N3" s="313"/>
      <c r="O3" s="313"/>
      <c r="P3" s="313"/>
      <c r="Q3" s="314"/>
    </row>
    <row r="4" spans="1:17" ht="15" customHeight="1">
      <c r="A4" s="310" t="s">
        <v>5</v>
      </c>
      <c r="B4" s="311"/>
      <c r="C4" s="312">
        <f>'Review Information'!B11</f>
        <v>0</v>
      </c>
      <c r="D4" s="313"/>
      <c r="E4" s="313"/>
      <c r="F4" s="313"/>
      <c r="G4" s="313"/>
      <c r="H4" s="313"/>
      <c r="I4" s="313"/>
      <c r="J4" s="313"/>
      <c r="K4" s="313"/>
      <c r="L4" s="313"/>
      <c r="M4" s="313"/>
      <c r="N4" s="313"/>
      <c r="O4" s="313"/>
      <c r="P4" s="313"/>
      <c r="Q4" s="314"/>
    </row>
    <row r="5" spans="1:17" ht="15" customHeight="1" thickBot="1">
      <c r="A5" s="317" t="s">
        <v>123</v>
      </c>
      <c r="B5" s="318"/>
      <c r="C5" s="319">
        <f>'Review Information'!B12</f>
        <v>0</v>
      </c>
      <c r="D5" s="320"/>
      <c r="E5" s="320"/>
      <c r="F5" s="320"/>
      <c r="G5" s="320"/>
      <c r="H5" s="320"/>
      <c r="I5" s="320"/>
      <c r="J5" s="320"/>
      <c r="K5" s="320"/>
      <c r="L5" s="320"/>
      <c r="M5" s="320"/>
      <c r="N5" s="320"/>
      <c r="O5" s="320"/>
      <c r="P5" s="320"/>
      <c r="Q5" s="321"/>
    </row>
    <row r="6" spans="1:17" s="50" customFormat="1" ht="15.75" thickBot="1">
      <c r="A6" s="111" t="s">
        <v>34</v>
      </c>
      <c r="B6" s="112" t="s">
        <v>35</v>
      </c>
      <c r="C6" s="112">
        <v>1</v>
      </c>
      <c r="D6" s="112">
        <v>2</v>
      </c>
      <c r="E6" s="112">
        <v>3</v>
      </c>
      <c r="F6" s="112">
        <v>4</v>
      </c>
      <c r="G6" s="112">
        <v>5</v>
      </c>
      <c r="H6" s="112">
        <v>6</v>
      </c>
      <c r="I6" s="112">
        <v>7</v>
      </c>
      <c r="J6" s="112">
        <v>8</v>
      </c>
      <c r="K6" s="112">
        <v>9</v>
      </c>
      <c r="L6" s="112">
        <v>10</v>
      </c>
      <c r="M6" s="113" t="s">
        <v>20</v>
      </c>
      <c r="N6" s="114" t="s">
        <v>22</v>
      </c>
      <c r="O6" s="113" t="s">
        <v>21</v>
      </c>
      <c r="P6" s="113" t="s">
        <v>118</v>
      </c>
      <c r="Q6" s="115" t="s">
        <v>19</v>
      </c>
    </row>
    <row r="7" spans="1:17">
      <c r="A7" s="104">
        <v>1</v>
      </c>
      <c r="B7" s="47" t="s">
        <v>60</v>
      </c>
      <c r="C7" s="105"/>
      <c r="D7" s="105"/>
      <c r="E7" s="105"/>
      <c r="F7" s="105"/>
      <c r="G7" s="105"/>
      <c r="H7" s="105"/>
      <c r="I7" s="105"/>
      <c r="J7" s="105"/>
      <c r="K7" s="105"/>
      <c r="L7" s="106"/>
      <c r="M7" s="107"/>
      <c r="N7" s="108"/>
      <c r="O7" s="109"/>
      <c r="P7" s="109"/>
      <c r="Q7" s="110"/>
    </row>
    <row r="8" spans="1:17">
      <c r="A8" s="52">
        <v>2</v>
      </c>
      <c r="B8" s="41" t="s">
        <v>61</v>
      </c>
      <c r="C8" s="13"/>
      <c r="D8" s="13"/>
      <c r="E8" s="13"/>
      <c r="F8" s="13"/>
      <c r="G8" s="13"/>
      <c r="H8" s="13"/>
      <c r="I8" s="13"/>
      <c r="J8" s="13"/>
      <c r="K8" s="13"/>
      <c r="L8" s="95"/>
      <c r="M8" s="98"/>
      <c r="N8" s="43"/>
      <c r="O8" s="44"/>
      <c r="P8" s="44"/>
      <c r="Q8" s="99"/>
    </row>
    <row r="9" spans="1:17">
      <c r="A9" s="52">
        <v>3</v>
      </c>
      <c r="B9" s="41" t="s">
        <v>62</v>
      </c>
      <c r="C9" s="41"/>
      <c r="D9" s="13"/>
      <c r="E9" s="13"/>
      <c r="F9" s="13"/>
      <c r="G9" s="13"/>
      <c r="H9" s="13"/>
      <c r="I9" s="13"/>
      <c r="J9" s="13"/>
      <c r="K9" s="13"/>
      <c r="L9" s="95"/>
      <c r="M9" s="98"/>
      <c r="N9" s="43"/>
      <c r="O9" s="44"/>
      <c r="P9" s="44"/>
      <c r="Q9" s="99"/>
    </row>
    <row r="10" spans="1:17">
      <c r="A10" s="52">
        <v>4</v>
      </c>
      <c r="B10" s="41" t="s">
        <v>63</v>
      </c>
      <c r="C10" s="13"/>
      <c r="D10" s="13"/>
      <c r="E10" s="13"/>
      <c r="F10" s="13"/>
      <c r="G10" s="13"/>
      <c r="H10" s="13"/>
      <c r="I10" s="13"/>
      <c r="J10" s="13"/>
      <c r="K10" s="13"/>
      <c r="L10" s="95"/>
      <c r="M10" s="98"/>
      <c r="N10" s="43"/>
      <c r="O10" s="44"/>
      <c r="P10" s="44"/>
      <c r="Q10" s="99"/>
    </row>
    <row r="11" spans="1:17" ht="15">
      <c r="A11" s="52">
        <v>5</v>
      </c>
      <c r="B11" s="41" t="s">
        <v>64</v>
      </c>
      <c r="C11" s="14"/>
      <c r="D11" s="14"/>
      <c r="E11" s="14"/>
      <c r="F11" s="14"/>
      <c r="G11" s="14"/>
      <c r="H11" s="14"/>
      <c r="I11" s="14"/>
      <c r="J11" s="14"/>
      <c r="K11" s="14"/>
      <c r="L11" s="96"/>
      <c r="M11" s="175">
        <f>COUNTIF(C11:L11,"=Met")</f>
        <v>0</v>
      </c>
      <c r="N11" s="176">
        <f>IF(SUM(M11,O11)=0,0,M11/SUM(M11,O11))</f>
        <v>0</v>
      </c>
      <c r="O11" s="177">
        <f>COUNTIF(C11:L11,"=Not Met")</f>
        <v>0</v>
      </c>
      <c r="P11" s="176">
        <f>IF(SUM(M11,O11)=0,0,O11/SUM(M11,O11))</f>
        <v>0</v>
      </c>
      <c r="Q11" s="178">
        <f>COUNTIF(C11:L11,"=N/A")</f>
        <v>0</v>
      </c>
    </row>
    <row r="12" spans="1:17" ht="15">
      <c r="A12" s="52">
        <v>6</v>
      </c>
      <c r="B12" s="41" t="s">
        <v>65</v>
      </c>
      <c r="C12" s="14"/>
      <c r="D12" s="14"/>
      <c r="E12" s="14"/>
      <c r="F12" s="14"/>
      <c r="G12" s="14"/>
      <c r="H12" s="14"/>
      <c r="I12" s="14"/>
      <c r="J12" s="14"/>
      <c r="K12" s="14"/>
      <c r="L12" s="96"/>
      <c r="M12" s="175">
        <f t="shared" ref="M12:M29" si="0">COUNTIF(C12:L12,"=Met")</f>
        <v>0</v>
      </c>
      <c r="N12" s="176">
        <f t="shared" ref="N12:N29" si="1">IF(SUM(M12,O12)=0,0,M12/SUM(M12,O12))</f>
        <v>0</v>
      </c>
      <c r="O12" s="177">
        <f t="shared" ref="O12:O29" si="2">COUNTIF(C12:L12,"=Not Met")</f>
        <v>0</v>
      </c>
      <c r="P12" s="176">
        <f t="shared" ref="P12:P29" si="3">IF(SUM(M12,O12)=0,0,O12/SUM(M12,O12))</f>
        <v>0</v>
      </c>
      <c r="Q12" s="178">
        <f t="shared" ref="Q12:Q29" si="4">COUNTIF(C12:L12,"=N/A")</f>
        <v>0</v>
      </c>
    </row>
    <row r="13" spans="1:17" ht="29.25">
      <c r="A13" s="52">
        <v>7</v>
      </c>
      <c r="B13" s="51" t="s">
        <v>119</v>
      </c>
      <c r="C13" s="14"/>
      <c r="D13" s="14"/>
      <c r="E13" s="14"/>
      <c r="F13" s="14"/>
      <c r="G13" s="14"/>
      <c r="H13" s="14"/>
      <c r="I13" s="14"/>
      <c r="J13" s="14"/>
      <c r="K13" s="14"/>
      <c r="L13" s="96"/>
      <c r="M13" s="175">
        <f t="shared" si="0"/>
        <v>0</v>
      </c>
      <c r="N13" s="176">
        <f t="shared" si="1"/>
        <v>0</v>
      </c>
      <c r="O13" s="177">
        <f t="shared" si="2"/>
        <v>0</v>
      </c>
      <c r="P13" s="176">
        <f t="shared" si="3"/>
        <v>0</v>
      </c>
      <c r="Q13" s="178">
        <f t="shared" si="4"/>
        <v>0</v>
      </c>
    </row>
    <row r="14" spans="1:17" ht="15">
      <c r="A14" s="52"/>
      <c r="B14" s="52" t="s">
        <v>66</v>
      </c>
      <c r="C14" s="14"/>
      <c r="D14" s="14"/>
      <c r="E14" s="14"/>
      <c r="F14" s="14"/>
      <c r="G14" s="14"/>
      <c r="H14" s="14"/>
      <c r="I14" s="14"/>
      <c r="J14" s="14"/>
      <c r="K14" s="14"/>
      <c r="L14" s="96"/>
      <c r="M14" s="98"/>
      <c r="N14" s="43"/>
      <c r="O14" s="44"/>
      <c r="P14" s="43"/>
      <c r="Q14" s="99"/>
    </row>
    <row r="15" spans="1:17" ht="15">
      <c r="A15" s="52">
        <v>8</v>
      </c>
      <c r="B15" s="41" t="s">
        <v>67</v>
      </c>
      <c r="C15" s="14"/>
      <c r="D15" s="14"/>
      <c r="E15" s="14"/>
      <c r="F15" s="14"/>
      <c r="G15" s="14"/>
      <c r="H15" s="14"/>
      <c r="I15" s="14"/>
      <c r="J15" s="14"/>
      <c r="K15" s="14"/>
      <c r="L15" s="96"/>
      <c r="M15" s="175">
        <f t="shared" si="0"/>
        <v>0</v>
      </c>
      <c r="N15" s="176">
        <f t="shared" si="1"/>
        <v>0</v>
      </c>
      <c r="O15" s="177">
        <f t="shared" si="2"/>
        <v>0</v>
      </c>
      <c r="P15" s="176">
        <f t="shared" si="3"/>
        <v>0</v>
      </c>
      <c r="Q15" s="178">
        <f t="shared" si="4"/>
        <v>0</v>
      </c>
    </row>
    <row r="16" spans="1:17" ht="15">
      <c r="A16" s="52"/>
      <c r="B16" s="52" t="s">
        <v>66</v>
      </c>
      <c r="C16" s="14"/>
      <c r="D16" s="14"/>
      <c r="E16" s="14"/>
      <c r="F16" s="14"/>
      <c r="G16" s="14"/>
      <c r="H16" s="14"/>
      <c r="I16" s="14"/>
      <c r="J16" s="14"/>
      <c r="K16" s="14"/>
      <c r="L16" s="96"/>
      <c r="M16" s="98"/>
      <c r="N16" s="43"/>
      <c r="O16" s="44"/>
      <c r="P16" s="43"/>
      <c r="Q16" s="99"/>
    </row>
    <row r="17" spans="1:17" ht="15">
      <c r="A17" s="52">
        <v>9</v>
      </c>
      <c r="B17" s="41" t="s">
        <v>68</v>
      </c>
      <c r="C17" s="14"/>
      <c r="D17" s="14"/>
      <c r="E17" s="14"/>
      <c r="F17" s="14"/>
      <c r="G17" s="14"/>
      <c r="H17" s="14"/>
      <c r="I17" s="14"/>
      <c r="J17" s="14"/>
      <c r="K17" s="14"/>
      <c r="L17" s="96"/>
      <c r="M17" s="175">
        <f t="shared" si="0"/>
        <v>0</v>
      </c>
      <c r="N17" s="176">
        <f t="shared" si="1"/>
        <v>0</v>
      </c>
      <c r="O17" s="177">
        <f t="shared" si="2"/>
        <v>0</v>
      </c>
      <c r="P17" s="176">
        <f t="shared" si="3"/>
        <v>0</v>
      </c>
      <c r="Q17" s="178">
        <f t="shared" si="4"/>
        <v>0</v>
      </c>
    </row>
    <row r="18" spans="1:17" ht="15">
      <c r="A18" s="52"/>
      <c r="B18" s="52" t="s">
        <v>66</v>
      </c>
      <c r="C18" s="14"/>
      <c r="D18" s="14"/>
      <c r="E18" s="14"/>
      <c r="F18" s="14"/>
      <c r="G18" s="14"/>
      <c r="H18" s="14"/>
      <c r="I18" s="14"/>
      <c r="J18" s="14"/>
      <c r="K18" s="14"/>
      <c r="L18" s="96"/>
      <c r="M18" s="98"/>
      <c r="N18" s="43"/>
      <c r="O18" s="44"/>
      <c r="P18" s="43"/>
      <c r="Q18" s="99"/>
    </row>
    <row r="19" spans="1:17" ht="29.25">
      <c r="A19" s="52">
        <v>10</v>
      </c>
      <c r="B19" s="51" t="s">
        <v>69</v>
      </c>
      <c r="C19" s="14"/>
      <c r="D19" s="14"/>
      <c r="E19" s="14"/>
      <c r="F19" s="14"/>
      <c r="G19" s="14"/>
      <c r="H19" s="14"/>
      <c r="I19" s="14"/>
      <c r="J19" s="14"/>
      <c r="K19" s="14"/>
      <c r="L19" s="96"/>
      <c r="M19" s="175">
        <f t="shared" si="0"/>
        <v>0</v>
      </c>
      <c r="N19" s="176">
        <f t="shared" si="1"/>
        <v>0</v>
      </c>
      <c r="O19" s="177">
        <f t="shared" si="2"/>
        <v>0</v>
      </c>
      <c r="P19" s="176">
        <f t="shared" si="3"/>
        <v>0</v>
      </c>
      <c r="Q19" s="178">
        <f t="shared" si="4"/>
        <v>0</v>
      </c>
    </row>
    <row r="20" spans="1:17" ht="15">
      <c r="A20" s="52"/>
      <c r="B20" s="52" t="s">
        <v>66</v>
      </c>
      <c r="C20" s="14"/>
      <c r="D20" s="14"/>
      <c r="E20" s="14"/>
      <c r="F20" s="14"/>
      <c r="G20" s="14"/>
      <c r="H20" s="14"/>
      <c r="I20" s="14"/>
      <c r="J20" s="14"/>
      <c r="K20" s="14"/>
      <c r="L20" s="96"/>
      <c r="M20" s="98"/>
      <c r="N20" s="43"/>
      <c r="O20" s="44"/>
      <c r="P20" s="43"/>
      <c r="Q20" s="99"/>
    </row>
    <row r="21" spans="1:17" ht="15">
      <c r="A21" s="52">
        <v>11</v>
      </c>
      <c r="B21" s="41" t="s">
        <v>70</v>
      </c>
      <c r="C21" s="14"/>
      <c r="D21" s="14"/>
      <c r="E21" s="14"/>
      <c r="F21" s="14"/>
      <c r="G21" s="14"/>
      <c r="H21" s="14"/>
      <c r="I21" s="14"/>
      <c r="J21" s="14"/>
      <c r="K21" s="14"/>
      <c r="L21" s="96"/>
      <c r="M21" s="175">
        <f t="shared" si="0"/>
        <v>0</v>
      </c>
      <c r="N21" s="176">
        <f t="shared" si="1"/>
        <v>0</v>
      </c>
      <c r="O21" s="177">
        <f t="shared" si="2"/>
        <v>0</v>
      </c>
      <c r="P21" s="176">
        <f t="shared" si="3"/>
        <v>0</v>
      </c>
      <c r="Q21" s="178">
        <f t="shared" si="4"/>
        <v>0</v>
      </c>
    </row>
    <row r="22" spans="1:17" ht="15">
      <c r="A22" s="52"/>
      <c r="B22" s="52" t="s">
        <v>66</v>
      </c>
      <c r="C22" s="14"/>
      <c r="D22" s="14"/>
      <c r="E22" s="14"/>
      <c r="F22" s="14"/>
      <c r="G22" s="14"/>
      <c r="H22" s="14"/>
      <c r="I22" s="14"/>
      <c r="J22" s="14"/>
      <c r="K22" s="14"/>
      <c r="L22" s="96"/>
      <c r="M22" s="98"/>
      <c r="N22" s="43"/>
      <c r="O22" s="44"/>
      <c r="P22" s="43"/>
      <c r="Q22" s="99"/>
    </row>
    <row r="23" spans="1:17" ht="15">
      <c r="A23" s="52">
        <v>12</v>
      </c>
      <c r="B23" s="41" t="s">
        <v>71</v>
      </c>
      <c r="C23" s="14"/>
      <c r="D23" s="14"/>
      <c r="E23" s="14"/>
      <c r="F23" s="14"/>
      <c r="G23" s="14"/>
      <c r="H23" s="14"/>
      <c r="I23" s="14"/>
      <c r="J23" s="14"/>
      <c r="K23" s="14"/>
      <c r="L23" s="96"/>
      <c r="M23" s="175">
        <f t="shared" si="0"/>
        <v>0</v>
      </c>
      <c r="N23" s="176">
        <f t="shared" si="1"/>
        <v>0</v>
      </c>
      <c r="O23" s="177">
        <f t="shared" si="2"/>
        <v>0</v>
      </c>
      <c r="P23" s="176">
        <f t="shared" si="3"/>
        <v>0</v>
      </c>
      <c r="Q23" s="178">
        <f t="shared" si="4"/>
        <v>0</v>
      </c>
    </row>
    <row r="24" spans="1:17" ht="15">
      <c r="A24" s="52"/>
      <c r="B24" s="52" t="s">
        <v>66</v>
      </c>
      <c r="C24" s="14"/>
      <c r="D24" s="14"/>
      <c r="E24" s="14"/>
      <c r="F24" s="14"/>
      <c r="G24" s="14"/>
      <c r="H24" s="14"/>
      <c r="I24" s="14"/>
      <c r="J24" s="14"/>
      <c r="K24" s="14"/>
      <c r="L24" s="96"/>
      <c r="M24" s="98"/>
      <c r="N24" s="43"/>
      <c r="O24" s="44"/>
      <c r="P24" s="43"/>
      <c r="Q24" s="99"/>
    </row>
    <row r="25" spans="1:17" ht="15">
      <c r="A25" s="52">
        <v>13</v>
      </c>
      <c r="B25" s="41" t="s">
        <v>72</v>
      </c>
      <c r="C25" s="14"/>
      <c r="D25" s="14"/>
      <c r="E25" s="14"/>
      <c r="F25" s="14"/>
      <c r="G25" s="14"/>
      <c r="H25" s="14"/>
      <c r="I25" s="14"/>
      <c r="J25" s="14"/>
      <c r="K25" s="14"/>
      <c r="L25" s="96"/>
      <c r="M25" s="175">
        <f t="shared" si="0"/>
        <v>0</v>
      </c>
      <c r="N25" s="176">
        <f t="shared" si="1"/>
        <v>0</v>
      </c>
      <c r="O25" s="177">
        <f t="shared" si="2"/>
        <v>0</v>
      </c>
      <c r="P25" s="176">
        <f t="shared" si="3"/>
        <v>0</v>
      </c>
      <c r="Q25" s="178">
        <f t="shared" si="4"/>
        <v>0</v>
      </c>
    </row>
    <row r="26" spans="1:17" ht="15">
      <c r="A26" s="52"/>
      <c r="B26" s="52" t="s">
        <v>66</v>
      </c>
      <c r="C26" s="14"/>
      <c r="D26" s="14"/>
      <c r="E26" s="14"/>
      <c r="F26" s="14"/>
      <c r="G26" s="14"/>
      <c r="H26" s="14"/>
      <c r="I26" s="14"/>
      <c r="J26" s="14"/>
      <c r="K26" s="14"/>
      <c r="L26" s="96"/>
      <c r="M26" s="98"/>
      <c r="N26" s="43"/>
      <c r="O26" s="44"/>
      <c r="P26" s="43"/>
      <c r="Q26" s="99"/>
    </row>
    <row r="27" spans="1:17" ht="15">
      <c r="A27" s="52">
        <v>14</v>
      </c>
      <c r="B27" s="41" t="s">
        <v>73</v>
      </c>
      <c r="C27" s="14"/>
      <c r="D27" s="14"/>
      <c r="E27" s="14"/>
      <c r="F27" s="14"/>
      <c r="G27" s="14"/>
      <c r="H27" s="14"/>
      <c r="I27" s="14"/>
      <c r="J27" s="14"/>
      <c r="K27" s="14"/>
      <c r="L27" s="96"/>
      <c r="M27" s="175">
        <f t="shared" si="0"/>
        <v>0</v>
      </c>
      <c r="N27" s="176">
        <f t="shared" si="1"/>
        <v>0</v>
      </c>
      <c r="O27" s="177">
        <f t="shared" si="2"/>
        <v>0</v>
      </c>
      <c r="P27" s="176">
        <f t="shared" si="3"/>
        <v>0</v>
      </c>
      <c r="Q27" s="178">
        <f t="shared" si="4"/>
        <v>0</v>
      </c>
    </row>
    <row r="28" spans="1:17" ht="15">
      <c r="A28" s="52"/>
      <c r="B28" s="52" t="s">
        <v>66</v>
      </c>
      <c r="C28" s="14"/>
      <c r="D28" s="14"/>
      <c r="E28" s="14"/>
      <c r="F28" s="14"/>
      <c r="G28" s="14"/>
      <c r="H28" s="14"/>
      <c r="I28" s="14"/>
      <c r="J28" s="14"/>
      <c r="K28" s="14"/>
      <c r="L28" s="96"/>
      <c r="M28" s="98"/>
      <c r="N28" s="43"/>
      <c r="O28" s="44"/>
      <c r="P28" s="43"/>
      <c r="Q28" s="99"/>
    </row>
    <row r="29" spans="1:17" ht="59.45" customHeight="1">
      <c r="A29" s="52">
        <v>15</v>
      </c>
      <c r="B29" s="53" t="s">
        <v>120</v>
      </c>
      <c r="C29" s="14"/>
      <c r="D29" s="14"/>
      <c r="E29" s="14"/>
      <c r="F29" s="14"/>
      <c r="G29" s="14"/>
      <c r="H29" s="14"/>
      <c r="I29" s="14"/>
      <c r="J29" s="14"/>
      <c r="K29" s="14"/>
      <c r="L29" s="96"/>
      <c r="M29" s="175">
        <f t="shared" si="0"/>
        <v>0</v>
      </c>
      <c r="N29" s="176">
        <f t="shared" si="1"/>
        <v>0</v>
      </c>
      <c r="O29" s="177">
        <f t="shared" si="2"/>
        <v>0</v>
      </c>
      <c r="P29" s="176">
        <f t="shared" si="3"/>
        <v>0</v>
      </c>
      <c r="Q29" s="178">
        <f t="shared" si="4"/>
        <v>0</v>
      </c>
    </row>
    <row r="30" spans="1:17" ht="15.75" thickBot="1">
      <c r="A30" s="39"/>
      <c r="B30" s="52" t="s">
        <v>66</v>
      </c>
      <c r="C30" s="90"/>
      <c r="D30" s="90"/>
      <c r="E30" s="90"/>
      <c r="F30" s="90"/>
      <c r="G30" s="90"/>
      <c r="H30" s="90"/>
      <c r="I30" s="90"/>
      <c r="J30" s="90"/>
      <c r="K30" s="90"/>
      <c r="L30" s="97"/>
      <c r="M30" s="100"/>
      <c r="N30" s="101"/>
      <c r="O30" s="102"/>
      <c r="P30" s="102"/>
      <c r="Q30" s="103"/>
    </row>
    <row r="31" spans="1:17" ht="15.75" thickBot="1">
      <c r="B31" s="46" t="s">
        <v>59</v>
      </c>
      <c r="C31" s="91"/>
      <c r="D31" s="92"/>
      <c r="E31" s="93"/>
      <c r="F31" s="93"/>
      <c r="G31" s="93"/>
      <c r="H31" s="93"/>
      <c r="I31" s="93"/>
      <c r="J31" s="93"/>
      <c r="K31" s="93"/>
      <c r="L31" s="94"/>
      <c r="P31" s="49"/>
    </row>
    <row r="32" spans="1:17" ht="15">
      <c r="B32" s="46"/>
      <c r="P32" s="49"/>
    </row>
    <row r="33" spans="1:16">
      <c r="B33" s="54" t="s">
        <v>121</v>
      </c>
      <c r="C33" s="188">
        <f>COUNTIF(C10:C29,"=Met")</f>
        <v>0</v>
      </c>
      <c r="D33" s="188">
        <f t="shared" ref="D33:L33" si="5">COUNTIF(D10:D29,"=Met")</f>
        <v>0</v>
      </c>
      <c r="E33" s="188">
        <f t="shared" si="5"/>
        <v>0</v>
      </c>
      <c r="F33" s="188">
        <f t="shared" si="5"/>
        <v>0</v>
      </c>
      <c r="G33" s="188">
        <f t="shared" si="5"/>
        <v>0</v>
      </c>
      <c r="H33" s="188">
        <f t="shared" si="5"/>
        <v>0</v>
      </c>
      <c r="I33" s="188">
        <f t="shared" si="5"/>
        <v>0</v>
      </c>
      <c r="J33" s="188">
        <f t="shared" si="5"/>
        <v>0</v>
      </c>
      <c r="K33" s="188">
        <f t="shared" si="5"/>
        <v>0</v>
      </c>
      <c r="L33" s="188">
        <f t="shared" si="5"/>
        <v>0</v>
      </c>
      <c r="P33" s="49"/>
    </row>
    <row r="34" spans="1:16" s="49" customFormat="1" ht="15">
      <c r="A34" s="55"/>
      <c r="B34" s="56" t="s">
        <v>22</v>
      </c>
      <c r="C34" s="189">
        <f>IF(SUM(C33,C35)=0,0,C33/SUM(C33,C35))</f>
        <v>0</v>
      </c>
      <c r="D34" s="189">
        <f t="shared" ref="D34:L34" si="6">IF(SUM(D33,D35)=0,0,D33/SUM(D33,D35))</f>
        <v>0</v>
      </c>
      <c r="E34" s="189">
        <f t="shared" si="6"/>
        <v>0</v>
      </c>
      <c r="F34" s="189">
        <f t="shared" si="6"/>
        <v>0</v>
      </c>
      <c r="G34" s="189">
        <f t="shared" si="6"/>
        <v>0</v>
      </c>
      <c r="H34" s="189">
        <f t="shared" si="6"/>
        <v>0</v>
      </c>
      <c r="I34" s="189">
        <f t="shared" si="6"/>
        <v>0</v>
      </c>
      <c r="J34" s="189">
        <f t="shared" si="6"/>
        <v>0</v>
      </c>
      <c r="K34" s="189">
        <f t="shared" si="6"/>
        <v>0</v>
      </c>
      <c r="L34" s="189">
        <f t="shared" si="6"/>
        <v>0</v>
      </c>
    </row>
    <row r="35" spans="1:16">
      <c r="B35" s="54" t="s">
        <v>122</v>
      </c>
      <c r="C35" s="188">
        <f>COUNTIF(C10:C29,"=Not Met")</f>
        <v>0</v>
      </c>
      <c r="D35" s="188">
        <f t="shared" ref="D35:L35" si="7">COUNTIF(D10:D29,"=Not Met")</f>
        <v>0</v>
      </c>
      <c r="E35" s="188">
        <f t="shared" si="7"/>
        <v>0</v>
      </c>
      <c r="F35" s="188">
        <f t="shared" si="7"/>
        <v>0</v>
      </c>
      <c r="G35" s="188">
        <f t="shared" si="7"/>
        <v>0</v>
      </c>
      <c r="H35" s="188">
        <f t="shared" si="7"/>
        <v>0</v>
      </c>
      <c r="I35" s="188">
        <f t="shared" si="7"/>
        <v>0</v>
      </c>
      <c r="J35" s="188">
        <f t="shared" si="7"/>
        <v>0</v>
      </c>
      <c r="K35" s="188">
        <f t="shared" si="7"/>
        <v>0</v>
      </c>
      <c r="L35" s="188">
        <f t="shared" si="7"/>
        <v>0</v>
      </c>
      <c r="P35" s="49"/>
    </row>
    <row r="36" spans="1:16" s="49" customFormat="1">
      <c r="A36" s="55"/>
      <c r="B36" s="56" t="s">
        <v>118</v>
      </c>
      <c r="C36" s="190">
        <f>IF(SUM(C33,C35)=0,0,C35/SUM(C33,C35))</f>
        <v>0</v>
      </c>
      <c r="D36" s="190">
        <f t="shared" ref="D36:L36" si="8">IF(SUM(D33,D35)=0,0,D35/SUM(D33,D35))</f>
        <v>0</v>
      </c>
      <c r="E36" s="190">
        <f t="shared" si="8"/>
        <v>0</v>
      </c>
      <c r="F36" s="190">
        <f t="shared" si="8"/>
        <v>0</v>
      </c>
      <c r="G36" s="190">
        <f t="shared" si="8"/>
        <v>0</v>
      </c>
      <c r="H36" s="190">
        <f t="shared" si="8"/>
        <v>0</v>
      </c>
      <c r="I36" s="190">
        <f t="shared" si="8"/>
        <v>0</v>
      </c>
      <c r="J36" s="190">
        <f t="shared" si="8"/>
        <v>0</v>
      </c>
      <c r="K36" s="190">
        <f t="shared" si="8"/>
        <v>0</v>
      </c>
      <c r="L36" s="190">
        <f t="shared" si="8"/>
        <v>0</v>
      </c>
    </row>
    <row r="37" spans="1:16">
      <c r="B37" s="54" t="s">
        <v>53</v>
      </c>
      <c r="C37" s="188">
        <f>COUNTIF(C10:C29,"=N/A")</f>
        <v>0</v>
      </c>
      <c r="D37" s="188">
        <f t="shared" ref="D37:L37" si="9">COUNTIF(D10:D29,"=N/A")</f>
        <v>0</v>
      </c>
      <c r="E37" s="188">
        <f t="shared" si="9"/>
        <v>0</v>
      </c>
      <c r="F37" s="188">
        <f t="shared" si="9"/>
        <v>0</v>
      </c>
      <c r="G37" s="188">
        <f t="shared" si="9"/>
        <v>0</v>
      </c>
      <c r="H37" s="188">
        <f t="shared" si="9"/>
        <v>0</v>
      </c>
      <c r="I37" s="188">
        <f t="shared" si="9"/>
        <v>0</v>
      </c>
      <c r="J37" s="188">
        <f t="shared" si="9"/>
        <v>0</v>
      </c>
      <c r="K37" s="188">
        <f t="shared" si="9"/>
        <v>0</v>
      </c>
      <c r="L37" s="188">
        <f t="shared" si="9"/>
        <v>0</v>
      </c>
      <c r="P37" s="49"/>
    </row>
    <row r="38" spans="1:16" ht="15.75" thickBot="1">
      <c r="B38" s="46"/>
      <c r="P38" s="49"/>
    </row>
    <row r="39" spans="1:16" ht="15" customHeight="1" thickBot="1">
      <c r="C39" s="322" t="s">
        <v>54</v>
      </c>
      <c r="D39" s="323"/>
      <c r="E39" s="323"/>
      <c r="F39" s="323"/>
      <c r="G39" s="323"/>
      <c r="H39" s="323"/>
      <c r="I39" s="323"/>
      <c r="J39" s="323"/>
      <c r="K39" s="323"/>
      <c r="L39" s="324"/>
    </row>
    <row r="40" spans="1:16" ht="135" customHeight="1" thickBot="1">
      <c r="C40" s="307"/>
      <c r="D40" s="308"/>
      <c r="E40" s="308"/>
      <c r="F40" s="308"/>
      <c r="G40" s="308"/>
      <c r="H40" s="308"/>
      <c r="I40" s="308"/>
      <c r="J40" s="308"/>
      <c r="K40" s="308"/>
      <c r="L40" s="309"/>
    </row>
  </sheetData>
  <sheetProtection algorithmName="SHA-512" hashValue="ObJV7bEzJl0GrE4HGvwjdt5G2hFobIVHD0NhXYRd5J22j7A1P1pvo6IRAGryHFthSb+JslhgOmyvX0xDFr1W2A==" saltValue="csRSLRWo/dwBoiVWKWBMVQ==" spinCount="100000" sheet="1" objects="1" scenarios="1"/>
  <customSheetViews>
    <customSheetView guid="{97C5F054-5FDA-4471-8EA6-63F12F02EC88}">
      <selection activeCell="B8" sqref="B8"/>
      <pageMargins left="0" right="0" top="0" bottom="0" header="0" footer="0"/>
      <pageSetup orientation="portrait" r:id="rId1"/>
    </customSheetView>
    <customSheetView guid="{FD0E7488-3D01-4366-AFB4-67AB10ECC119}">
      <selection activeCell="B8" sqref="B8"/>
      <pageMargins left="0" right="0" top="0" bottom="0" header="0" footer="0"/>
      <pageSetup orientation="portrait" r:id="rId2"/>
    </customSheetView>
    <customSheetView guid="{71AC3347-052B-42A9-987E-283D45EEF602}">
      <selection activeCell="E6" sqref="E6"/>
      <pageMargins left="0" right="0" top="0" bottom="0" header="0" footer="0"/>
      <pageSetup orientation="portrait" r:id="rId3"/>
    </customSheetView>
  </customSheetViews>
  <mergeCells count="11">
    <mergeCell ref="C40:L40"/>
    <mergeCell ref="A1:Q1"/>
    <mergeCell ref="A2:B2"/>
    <mergeCell ref="C2:Q2"/>
    <mergeCell ref="A3:B3"/>
    <mergeCell ref="C3:Q3"/>
    <mergeCell ref="A4:B4"/>
    <mergeCell ref="C4:Q4"/>
    <mergeCell ref="A5:B5"/>
    <mergeCell ref="C5:Q5"/>
    <mergeCell ref="C39:L39"/>
  </mergeCells>
  <dataValidations count="1">
    <dataValidation type="list" showInputMessage="1" showErrorMessage="1" sqref="C11:L13 C29:L29 C27:L27 C25:L25 C23:L23 C21:L21 C19:L19 C15:L15 C17:L17" xr:uid="{00000000-0002-0000-0500-000000000000}">
      <formula1>"Met, Not Met, N/A"</formula1>
    </dataValidation>
  </dataValidations>
  <pageMargins left="0.7" right="0.7" top="0.75" bottom="0.75" header="0.3" footer="0.3"/>
  <pageSetup orientation="portrait" r:id="rId4"/>
  <ignoredErrors>
    <ignoredError sqref="O11" formula="1"/>
  </ignoredErrors>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6"/>
  <sheetViews>
    <sheetView workbookViewId="0">
      <selection activeCell="H21" sqref="H21"/>
    </sheetView>
  </sheetViews>
  <sheetFormatPr defaultColWidth="9.140625" defaultRowHeight="14.25"/>
  <cols>
    <col min="1" max="1" width="6.5703125" style="24" customWidth="1"/>
    <col min="2" max="2" width="19.140625" style="21" customWidth="1"/>
    <col min="3" max="3" width="11.42578125" style="21" bestFit="1" customWidth="1"/>
    <col min="4" max="4" width="11.28515625" style="21" customWidth="1"/>
    <col min="5" max="5" width="13.140625" style="21" customWidth="1"/>
    <col min="6" max="6" width="23.140625" style="21" customWidth="1"/>
    <col min="7" max="7" width="13.42578125" style="21" bestFit="1" customWidth="1"/>
    <col min="8" max="8" width="15.5703125" style="21" customWidth="1"/>
    <col min="9" max="9" width="11.42578125" style="21" bestFit="1" customWidth="1"/>
    <col min="10" max="11" width="20.5703125" style="21" customWidth="1"/>
    <col min="12" max="16384" width="9.140625" style="21"/>
  </cols>
  <sheetData>
    <row r="1" spans="1:11" ht="72" customHeight="1">
      <c r="A1" s="20"/>
      <c r="B1" s="20"/>
      <c r="C1" s="20"/>
      <c r="D1" s="20"/>
      <c r="E1" s="20"/>
      <c r="F1" s="331" t="s">
        <v>124</v>
      </c>
      <c r="G1" s="331"/>
      <c r="H1" s="20"/>
      <c r="I1" s="20"/>
      <c r="J1" s="20"/>
      <c r="K1" s="20"/>
    </row>
    <row r="2" spans="1:11" ht="21.75" customHeight="1">
      <c r="A2" s="332" t="s">
        <v>0</v>
      </c>
      <c r="B2" s="333"/>
      <c r="C2" s="333"/>
      <c r="D2" s="334"/>
      <c r="E2" s="325">
        <f>'Review Information'!B4</f>
        <v>0</v>
      </c>
      <c r="F2" s="326"/>
      <c r="G2" s="326"/>
      <c r="H2" s="326"/>
      <c r="I2" s="326"/>
      <c r="J2" s="326"/>
      <c r="K2" s="327"/>
    </row>
    <row r="3" spans="1:11" ht="21.75" customHeight="1">
      <c r="A3" s="335" t="s">
        <v>105</v>
      </c>
      <c r="B3" s="336"/>
      <c r="C3" s="336"/>
      <c r="D3" s="337"/>
      <c r="E3" s="325">
        <f>'Review Information'!B5</f>
        <v>0</v>
      </c>
      <c r="F3" s="326"/>
      <c r="G3" s="326"/>
      <c r="H3" s="326"/>
      <c r="I3" s="326"/>
      <c r="J3" s="326"/>
      <c r="K3" s="327"/>
    </row>
    <row r="4" spans="1:11" ht="21.75" customHeight="1">
      <c r="A4" s="332" t="s">
        <v>5</v>
      </c>
      <c r="B4" s="333"/>
      <c r="C4" s="333"/>
      <c r="D4" s="334"/>
      <c r="E4" s="325">
        <f>'Review Information'!B11</f>
        <v>0</v>
      </c>
      <c r="F4" s="326"/>
      <c r="G4" s="326"/>
      <c r="H4" s="326"/>
      <c r="I4" s="326"/>
      <c r="J4" s="326"/>
      <c r="K4" s="327"/>
    </row>
    <row r="5" spans="1:11" ht="21.75" customHeight="1">
      <c r="A5" s="332" t="s">
        <v>123</v>
      </c>
      <c r="B5" s="333"/>
      <c r="C5" s="333"/>
      <c r="D5" s="334"/>
      <c r="E5" s="328">
        <f>'Review Information'!B12</f>
        <v>0</v>
      </c>
      <c r="F5" s="329"/>
      <c r="G5" s="329"/>
      <c r="H5" s="329"/>
      <c r="I5" s="329"/>
      <c r="J5" s="329"/>
      <c r="K5" s="330"/>
    </row>
    <row r="6" spans="1:11" ht="29.25" thickBot="1">
      <c r="A6" s="25" t="s">
        <v>74</v>
      </c>
      <c r="B6" s="25" t="s">
        <v>75</v>
      </c>
      <c r="C6" s="25" t="s">
        <v>76</v>
      </c>
      <c r="D6" s="25" t="s">
        <v>77</v>
      </c>
      <c r="E6" s="25" t="s">
        <v>101</v>
      </c>
      <c r="F6" s="25" t="s">
        <v>99</v>
      </c>
      <c r="G6" s="25" t="s">
        <v>78</v>
      </c>
      <c r="H6" s="25" t="s">
        <v>79</v>
      </c>
      <c r="I6" s="25" t="s">
        <v>80</v>
      </c>
      <c r="J6" s="25" t="s">
        <v>81</v>
      </c>
      <c r="K6" s="25" t="s">
        <v>82</v>
      </c>
    </row>
    <row r="7" spans="1:11" ht="25.5" customHeight="1" thickTop="1">
      <c r="A7" s="22">
        <v>1</v>
      </c>
      <c r="B7" s="26"/>
      <c r="C7" s="27"/>
      <c r="D7" s="26"/>
      <c r="E7" s="28"/>
      <c r="F7" s="26" t="s">
        <v>100</v>
      </c>
      <c r="G7" s="27"/>
      <c r="H7" s="26"/>
      <c r="I7" s="26"/>
      <c r="J7" s="26"/>
      <c r="K7" s="26"/>
    </row>
    <row r="8" spans="1:11" ht="25.5" customHeight="1">
      <c r="A8" s="23">
        <v>2</v>
      </c>
      <c r="B8" s="29"/>
      <c r="C8" s="30"/>
      <c r="D8" s="29"/>
      <c r="E8" s="31"/>
      <c r="F8" s="26" t="s">
        <v>100</v>
      </c>
      <c r="G8" s="30"/>
      <c r="H8" s="29"/>
      <c r="I8" s="26"/>
      <c r="J8" s="29"/>
      <c r="K8" s="29"/>
    </row>
    <row r="9" spans="1:11" ht="25.5" customHeight="1">
      <c r="A9" s="23">
        <v>3</v>
      </c>
      <c r="B9" s="29"/>
      <c r="C9" s="30"/>
      <c r="D9" s="29"/>
      <c r="E9" s="31"/>
      <c r="F9" s="26" t="s">
        <v>100</v>
      </c>
      <c r="G9" s="30"/>
      <c r="H9" s="29"/>
      <c r="I9" s="26"/>
      <c r="J9" s="29"/>
      <c r="K9" s="29"/>
    </row>
    <row r="10" spans="1:11" ht="25.5" customHeight="1">
      <c r="A10" s="23">
        <v>4</v>
      </c>
      <c r="B10" s="29"/>
      <c r="C10" s="30"/>
      <c r="D10" s="29"/>
      <c r="E10" s="31"/>
      <c r="F10" s="26" t="s">
        <v>100</v>
      </c>
      <c r="G10" s="30"/>
      <c r="H10" s="29"/>
      <c r="I10" s="26"/>
      <c r="J10" s="29"/>
      <c r="K10" s="29"/>
    </row>
    <row r="11" spans="1:11" ht="25.5" customHeight="1">
      <c r="A11" s="23">
        <v>5</v>
      </c>
      <c r="B11" s="29"/>
      <c r="C11" s="30"/>
      <c r="D11" s="29"/>
      <c r="E11" s="31"/>
      <c r="F11" s="26" t="s">
        <v>100</v>
      </c>
      <c r="G11" s="30"/>
      <c r="H11" s="29"/>
      <c r="I11" s="26"/>
      <c r="J11" s="29"/>
      <c r="K11" s="29"/>
    </row>
    <row r="12" spans="1:11" ht="25.5" customHeight="1">
      <c r="A12" s="23">
        <v>6</v>
      </c>
      <c r="B12" s="29"/>
      <c r="C12" s="30"/>
      <c r="D12" s="29"/>
      <c r="E12" s="31"/>
      <c r="F12" s="26" t="s">
        <v>100</v>
      </c>
      <c r="G12" s="30"/>
      <c r="H12" s="29"/>
      <c r="I12" s="26"/>
      <c r="J12" s="29"/>
      <c r="K12" s="29"/>
    </row>
    <row r="13" spans="1:11" ht="25.5" customHeight="1">
      <c r="A13" s="23">
        <v>7</v>
      </c>
      <c r="B13" s="29"/>
      <c r="C13" s="30"/>
      <c r="D13" s="29"/>
      <c r="E13" s="31"/>
      <c r="F13" s="26" t="s">
        <v>100</v>
      </c>
      <c r="G13" s="30"/>
      <c r="H13" s="29"/>
      <c r="I13" s="26"/>
      <c r="J13" s="29"/>
      <c r="K13" s="29"/>
    </row>
    <row r="14" spans="1:11" ht="25.5" customHeight="1">
      <c r="A14" s="23">
        <v>8</v>
      </c>
      <c r="B14" s="29"/>
      <c r="C14" s="30"/>
      <c r="D14" s="29"/>
      <c r="E14" s="31"/>
      <c r="F14" s="26" t="s">
        <v>100</v>
      </c>
      <c r="G14" s="30"/>
      <c r="H14" s="29"/>
      <c r="I14" s="26"/>
      <c r="J14" s="29"/>
      <c r="K14" s="29"/>
    </row>
    <row r="15" spans="1:11" ht="25.5" customHeight="1">
      <c r="A15" s="23">
        <v>9</v>
      </c>
      <c r="B15" s="29"/>
      <c r="C15" s="30"/>
      <c r="D15" s="29"/>
      <c r="E15" s="31"/>
      <c r="F15" s="26" t="s">
        <v>100</v>
      </c>
      <c r="G15" s="30"/>
      <c r="H15" s="29"/>
      <c r="I15" s="26"/>
      <c r="J15" s="29"/>
      <c r="K15" s="29"/>
    </row>
    <row r="16" spans="1:11" ht="25.5" customHeight="1">
      <c r="A16" s="23">
        <v>10</v>
      </c>
      <c r="B16" s="29"/>
      <c r="C16" s="30"/>
      <c r="D16" s="29"/>
      <c r="E16" s="31"/>
      <c r="F16" s="26" t="s">
        <v>100</v>
      </c>
      <c r="G16" s="30"/>
      <c r="H16" s="29"/>
      <c r="I16" s="26"/>
      <c r="J16" s="29"/>
      <c r="K16" s="29"/>
    </row>
  </sheetData>
  <sheetProtection selectLockedCells="1" selectUnlockedCells="1"/>
  <customSheetViews>
    <customSheetView guid="{97C5F054-5FDA-4471-8EA6-63F12F02EC88}" hiddenRows="1">
      <selection activeCell="J12" sqref="J12"/>
      <pageMargins left="0" right="0" top="0" bottom="0" header="0" footer="0"/>
    </customSheetView>
    <customSheetView guid="{FD0E7488-3D01-4366-AFB4-67AB10ECC119}" hiddenRows="1">
      <selection activeCell="J12" sqref="J12"/>
      <pageMargins left="0" right="0" top="0" bottom="0" header="0" footer="0"/>
    </customSheetView>
    <customSheetView guid="{71AC3347-052B-42A9-987E-283D45EEF602}" hiddenRows="1">
      <selection activeCell="J12" sqref="J12"/>
      <pageMargins left="0" right="0" top="0" bottom="0" header="0" footer="0"/>
    </customSheetView>
  </customSheetViews>
  <mergeCells count="9">
    <mergeCell ref="E3:K3"/>
    <mergeCell ref="E4:K4"/>
    <mergeCell ref="E5:K5"/>
    <mergeCell ref="F1:G1"/>
    <mergeCell ref="A2:D2"/>
    <mergeCell ref="A3:D3"/>
    <mergeCell ref="A4:D4"/>
    <mergeCell ref="A5:D5"/>
    <mergeCell ref="E2:K2"/>
  </mergeCells>
  <dataValidations count="1">
    <dataValidation type="list" allowBlank="1" showInputMessage="1" showErrorMessage="1" sqref="I7:I16" xr:uid="{00000000-0002-0000-0600-000000000000}">
      <formula1>"Routine-Annual, Ad Hoc"</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A4D1D-E243-4CE0-938D-27C3857B8005}">
  <dimension ref="A1:I22"/>
  <sheetViews>
    <sheetView zoomScale="112" zoomScaleNormal="112" workbookViewId="0">
      <selection activeCell="H20" sqref="H20"/>
    </sheetView>
  </sheetViews>
  <sheetFormatPr defaultColWidth="9.140625" defaultRowHeight="14.25"/>
  <cols>
    <col min="1" max="1" width="10.85546875" style="12" customWidth="1"/>
    <col min="2" max="2" width="18.7109375" style="12" customWidth="1"/>
    <col min="3" max="3" width="34.140625" style="12" customWidth="1"/>
    <col min="4" max="4" width="25.7109375" style="12" customWidth="1"/>
    <col min="5" max="5" width="11.28515625" style="12" customWidth="1"/>
    <col min="6" max="6" width="16.140625" style="12" customWidth="1"/>
    <col min="7" max="7" width="14.85546875" style="12" customWidth="1"/>
    <col min="8" max="8" width="19.7109375" style="12" customWidth="1"/>
    <col min="9" max="9" width="23.28515625" style="12" customWidth="1"/>
    <col min="10" max="16384" width="9.140625" style="12"/>
  </cols>
  <sheetData>
    <row r="1" spans="1:9" ht="72" customHeight="1">
      <c r="A1" s="344" t="s">
        <v>128</v>
      </c>
      <c r="B1" s="345"/>
      <c r="C1" s="345"/>
      <c r="D1" s="345"/>
      <c r="E1" s="345"/>
      <c r="F1" s="345"/>
      <c r="G1" s="345"/>
      <c r="H1" s="345"/>
      <c r="I1" s="345"/>
    </row>
    <row r="2" spans="1:9" ht="15" customHeight="1">
      <c r="A2" s="332" t="s">
        <v>0</v>
      </c>
      <c r="B2" s="333"/>
      <c r="C2" s="334"/>
      <c r="D2" s="338">
        <f>'Review Information'!B4</f>
        <v>0</v>
      </c>
      <c r="E2" s="339"/>
      <c r="F2" s="339"/>
      <c r="G2" s="339"/>
      <c r="H2" s="339"/>
      <c r="I2" s="340"/>
    </row>
    <row r="3" spans="1:9" ht="15" customHeight="1">
      <c r="A3" s="349" t="s">
        <v>105</v>
      </c>
      <c r="B3" s="350"/>
      <c r="C3" s="351"/>
      <c r="D3" s="338">
        <f>'Review Information'!B5</f>
        <v>0</v>
      </c>
      <c r="E3" s="339"/>
      <c r="F3" s="339"/>
      <c r="G3" s="339"/>
      <c r="H3" s="339"/>
      <c r="I3" s="340"/>
    </row>
    <row r="4" spans="1:9" ht="15" customHeight="1">
      <c r="A4" s="332" t="s">
        <v>5</v>
      </c>
      <c r="B4" s="333"/>
      <c r="C4" s="334"/>
      <c r="D4" s="338">
        <f>'Review Information'!B11</f>
        <v>0</v>
      </c>
      <c r="E4" s="339"/>
      <c r="F4" s="339"/>
      <c r="G4" s="339"/>
      <c r="H4" s="339"/>
      <c r="I4" s="340"/>
    </row>
    <row r="5" spans="1:9" ht="15" customHeight="1">
      <c r="A5" s="332" t="s">
        <v>123</v>
      </c>
      <c r="B5" s="333"/>
      <c r="C5" s="334"/>
      <c r="D5" s="341">
        <f>'Review Information'!B12</f>
        <v>0</v>
      </c>
      <c r="E5" s="342"/>
      <c r="F5" s="342"/>
      <c r="G5" s="342"/>
      <c r="H5" s="342"/>
      <c r="I5" s="343"/>
    </row>
    <row r="6" spans="1:9" ht="42" customHeight="1">
      <c r="A6" s="346" t="s">
        <v>125</v>
      </c>
      <c r="B6" s="346"/>
      <c r="C6" s="346"/>
      <c r="D6" s="346"/>
      <c r="F6" s="347" t="s">
        <v>126</v>
      </c>
      <c r="G6" s="348"/>
      <c r="H6" s="348"/>
      <c r="I6" s="348"/>
    </row>
    <row r="7" spans="1:9" ht="69.75" customHeight="1" thickBot="1">
      <c r="A7" s="16" t="s">
        <v>74</v>
      </c>
      <c r="B7" s="16" t="s">
        <v>83</v>
      </c>
      <c r="C7" s="16" t="s">
        <v>109</v>
      </c>
      <c r="D7" s="17" t="s">
        <v>112</v>
      </c>
      <c r="F7" s="16" t="s">
        <v>74</v>
      </c>
      <c r="G7" s="17" t="s">
        <v>115</v>
      </c>
      <c r="H7" s="17" t="s">
        <v>108</v>
      </c>
      <c r="I7" s="17" t="s">
        <v>113</v>
      </c>
    </row>
    <row r="8" spans="1:9" ht="15" thickTop="1">
      <c r="A8" s="32">
        <v>1</v>
      </c>
      <c r="B8" s="18"/>
      <c r="C8" s="18" t="s">
        <v>107</v>
      </c>
      <c r="D8" s="33" t="s">
        <v>114</v>
      </c>
      <c r="F8" s="32">
        <v>1</v>
      </c>
      <c r="G8" s="18"/>
      <c r="H8" s="18"/>
      <c r="I8" s="18"/>
    </row>
    <row r="9" spans="1:9">
      <c r="A9" s="34">
        <v>2</v>
      </c>
      <c r="B9" s="19"/>
      <c r="C9" s="18" t="s">
        <v>107</v>
      </c>
      <c r="D9" s="33" t="s">
        <v>114</v>
      </c>
      <c r="F9" s="34">
        <v>2</v>
      </c>
      <c r="G9" s="19"/>
      <c r="H9" s="19"/>
      <c r="I9" s="19"/>
    </row>
    <row r="10" spans="1:9">
      <c r="A10" s="34">
        <v>3</v>
      </c>
      <c r="B10" s="19"/>
      <c r="C10" s="18" t="s">
        <v>107</v>
      </c>
      <c r="D10" s="33" t="s">
        <v>114</v>
      </c>
      <c r="F10" s="34">
        <v>3</v>
      </c>
      <c r="G10" s="19"/>
      <c r="H10" s="19"/>
      <c r="I10" s="19"/>
    </row>
    <row r="11" spans="1:9">
      <c r="A11" s="34">
        <v>4</v>
      </c>
      <c r="B11" s="19"/>
      <c r="C11" s="18" t="s">
        <v>107</v>
      </c>
      <c r="D11" s="33" t="s">
        <v>114</v>
      </c>
      <c r="F11" s="34">
        <v>4</v>
      </c>
      <c r="G11" s="19"/>
      <c r="H11" s="19"/>
      <c r="I11" s="19"/>
    </row>
    <row r="12" spans="1:9">
      <c r="A12" s="34">
        <v>5</v>
      </c>
      <c r="B12" s="19"/>
      <c r="C12" s="18" t="s">
        <v>107</v>
      </c>
      <c r="D12" s="33" t="s">
        <v>114</v>
      </c>
      <c r="F12" s="34">
        <v>5</v>
      </c>
      <c r="G12" s="19"/>
      <c r="H12" s="19"/>
      <c r="I12" s="19"/>
    </row>
    <row r="13" spans="1:9">
      <c r="A13" s="34">
        <v>6</v>
      </c>
      <c r="B13" s="19"/>
      <c r="C13" s="18" t="s">
        <v>110</v>
      </c>
      <c r="D13" s="18"/>
    </row>
    <row r="14" spans="1:9">
      <c r="A14" s="34">
        <v>7</v>
      </c>
      <c r="B14" s="19"/>
      <c r="C14" s="18" t="s">
        <v>110</v>
      </c>
      <c r="D14" s="19"/>
    </row>
    <row r="15" spans="1:9">
      <c r="A15" s="34">
        <v>8</v>
      </c>
      <c r="B15" s="19"/>
      <c r="C15" s="18" t="s">
        <v>110</v>
      </c>
      <c r="D15" s="19"/>
    </row>
    <row r="16" spans="1:9">
      <c r="A16" s="34">
        <v>9</v>
      </c>
      <c r="B16" s="19"/>
      <c r="C16" s="18" t="s">
        <v>110</v>
      </c>
      <c r="D16" s="19"/>
    </row>
    <row r="17" spans="1:4">
      <c r="A17" s="34">
        <v>10</v>
      </c>
      <c r="B17" s="19"/>
      <c r="C17" s="18" t="s">
        <v>110</v>
      </c>
      <c r="D17" s="19"/>
    </row>
    <row r="18" spans="1:4">
      <c r="A18" s="34">
        <v>11</v>
      </c>
      <c r="B18" s="19"/>
      <c r="C18" s="18" t="s">
        <v>111</v>
      </c>
      <c r="D18" s="19"/>
    </row>
    <row r="19" spans="1:4">
      <c r="A19" s="34">
        <v>12</v>
      </c>
      <c r="B19" s="19"/>
      <c r="C19" s="18" t="s">
        <v>111</v>
      </c>
      <c r="D19" s="19"/>
    </row>
    <row r="20" spans="1:4">
      <c r="A20" s="34">
        <v>13</v>
      </c>
      <c r="B20" s="19"/>
      <c r="C20" s="18" t="s">
        <v>111</v>
      </c>
      <c r="D20" s="19"/>
    </row>
    <row r="21" spans="1:4">
      <c r="A21" s="34">
        <v>14</v>
      </c>
      <c r="B21" s="19"/>
      <c r="C21" s="18" t="s">
        <v>111</v>
      </c>
      <c r="D21" s="19"/>
    </row>
    <row r="22" spans="1:4" ht="16.5" customHeight="1">
      <c r="A22" s="34">
        <v>15</v>
      </c>
      <c r="B22" s="19"/>
      <c r="C22" s="18" t="s">
        <v>111</v>
      </c>
      <c r="D22" s="19"/>
    </row>
  </sheetData>
  <mergeCells count="11">
    <mergeCell ref="D3:I3"/>
    <mergeCell ref="D4:I4"/>
    <mergeCell ref="D5:I5"/>
    <mergeCell ref="A1:I1"/>
    <mergeCell ref="A6:D6"/>
    <mergeCell ref="F6:I6"/>
    <mergeCell ref="A2:C2"/>
    <mergeCell ref="A3:C3"/>
    <mergeCell ref="A4:C4"/>
    <mergeCell ref="A5:C5"/>
    <mergeCell ref="D2:I2"/>
  </mergeCells>
  <dataValidations count="1">
    <dataValidation type="list" allowBlank="1" showInputMessage="1" showErrorMessage="1" sqref="H8:H12" xr:uid="{53466315-73F7-44AE-90A9-ADEDE4AB63D9}">
      <formula1>"Planned, Emergency"</formula1>
    </dataValidation>
  </dataValidations>
  <pageMargins left="0.7" right="0.7" top="0.75" bottom="0.75" header="0.3" footer="0.3"/>
  <drawing r:id="rId1"/>
</worksheet>
</file>

<file path=docMetadata/LabelInfo.xml><?xml version="1.0" encoding="utf-8"?>
<clbl:labelList xmlns:clbl="http://schemas.microsoft.com/office/2020/mipLabelMetadata">
  <clbl:label id="{d4489c92-3595-4a33-87de-651cad92516c}" enabled="0" method="" siteId="{d4489c92-3595-4a33-87de-651cad92516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User Instructions</vt:lpstr>
      <vt:lpstr>Review Information</vt:lpstr>
      <vt:lpstr>Score Summary</vt:lpstr>
      <vt:lpstr>Routine-Annual Review</vt:lpstr>
      <vt:lpstr>Post-Payment Review</vt:lpstr>
      <vt:lpstr>Staff Qualifications Worksheet</vt:lpstr>
      <vt:lpstr>Claims Sample &amp; Staff Reviewed</vt:lpstr>
      <vt:lpstr>LeveI, I II, III, RI Incidents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Gregg Conover</dc:creator>
  <cp:keywords/>
  <dc:description/>
  <cp:lastModifiedBy>Yanira Nunez</cp:lastModifiedBy>
  <cp:revision/>
  <dcterms:created xsi:type="dcterms:W3CDTF">2016-02-29T14:10:37Z</dcterms:created>
  <dcterms:modified xsi:type="dcterms:W3CDTF">2026-04-08T12:12:49Z</dcterms:modified>
  <cp:category/>
  <cp:contentStatus/>
</cp:coreProperties>
</file>